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Абрамова Надежда\Desktop\Королева\программы муниц\Управление имуществом и зем ресурсами\новая на 2025-2030\изм.7 от 05.12.2025 (снятие обл денег 61 тыс руб с земли)\"/>
    </mc:Choice>
  </mc:AlternateContent>
  <xr:revisionPtr revIDLastSave="0" documentId="13_ncr:1_{7A3198E7-681C-4B2C-9C20-265BD6620DD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45" i="1" l="1"/>
  <c r="AM95" i="1" l="1"/>
  <c r="AM93" i="1"/>
  <c r="AM92" i="1"/>
  <c r="AM88" i="1"/>
  <c r="AM86" i="1"/>
  <c r="AM85" i="1"/>
  <c r="AM84" i="1"/>
  <c r="AM81" i="1"/>
  <c r="AM80" i="1"/>
  <c r="AM79" i="1"/>
  <c r="AM78" i="1"/>
  <c r="AM77" i="1"/>
  <c r="AM76" i="1"/>
  <c r="AM75" i="1"/>
  <c r="AJ75" i="1"/>
  <c r="AM74" i="1"/>
  <c r="AM73" i="1"/>
  <c r="AM72" i="1"/>
  <c r="AM71" i="1"/>
  <c r="AM69" i="1"/>
  <c r="AM68" i="1"/>
  <c r="AM67" i="1"/>
  <c r="AM66" i="1"/>
  <c r="AJ66" i="1"/>
  <c r="AM65" i="1"/>
  <c r="AM64" i="1"/>
  <c r="AM60" i="1"/>
  <c r="AM59" i="1"/>
  <c r="AJ59" i="1"/>
  <c r="AI54" i="1"/>
  <c r="AH54" i="1"/>
  <c r="AG54" i="1"/>
  <c r="AG18" i="1" s="1"/>
  <c r="AF54" i="1"/>
  <c r="AF55" i="1" s="1"/>
  <c r="AE54" i="1"/>
  <c r="AE18" i="1" s="1"/>
  <c r="AD54" i="1"/>
  <c r="AD55" i="1" s="1"/>
  <c r="AM52" i="1"/>
  <c r="AM51" i="1"/>
  <c r="AM50" i="1"/>
  <c r="AJ50" i="1"/>
  <c r="AM44" i="1"/>
  <c r="AM43" i="1"/>
  <c r="AM42" i="1"/>
  <c r="AM41" i="1"/>
  <c r="AM40" i="1"/>
  <c r="AM39" i="1"/>
  <c r="AM38" i="1"/>
  <c r="AM37" i="1"/>
  <c r="AM36" i="1"/>
  <c r="AJ36" i="1"/>
  <c r="AI34" i="1"/>
  <c r="AH34" i="1"/>
  <c r="AG34" i="1"/>
  <c r="AF34" i="1"/>
  <c r="AE34" i="1"/>
  <c r="AD34" i="1"/>
  <c r="AM34" i="1" s="1"/>
  <c r="AM33" i="1"/>
  <c r="AM32" i="1"/>
  <c r="AM30" i="1"/>
  <c r="AM28" i="1"/>
  <c r="AM24" i="1"/>
  <c r="AI23" i="1"/>
  <c r="AH23" i="1"/>
  <c r="AG23" i="1"/>
  <c r="AF23" i="1"/>
  <c r="AE23" i="1"/>
  <c r="AM21" i="1"/>
  <c r="AI18" i="1"/>
  <c r="AH18" i="1"/>
  <c r="AF18" i="1"/>
  <c r="AD23" i="1" l="1"/>
  <c r="AM23" i="1" s="1"/>
  <c r="AD18" i="1"/>
  <c r="AM18" i="1" s="1"/>
  <c r="AE55" i="1"/>
  <c r="AM54" i="1"/>
  <c r="AM55" i="1"/>
</calcChain>
</file>

<file path=xl/sharedStrings.xml><?xml version="1.0" encoding="utf-8"?>
<sst xmlns="http://schemas.openxmlformats.org/spreadsheetml/2006/main" count="196" uniqueCount="120">
  <si>
    <t xml:space="preserve">                                                                   Приложение 
к муниципальной  программе "Управление имуществом и земельными ресурсами  Кашинского муниципального округа Тверской области  на 2025-2030 годы"
                                                                   </t>
  </si>
  <si>
    <t xml:space="preserve">Характеристика   муниципальной   программы  </t>
  </si>
  <si>
    <t>«Управление имуществом и земельными ресурсами  Кашинского муниципального округа Тверской области на 2025 - 2030 годы»</t>
  </si>
  <si>
    <t>(наименование муниципальной  программы)</t>
  </si>
  <si>
    <t>Главный администратор  (администратор) муниципальной  программы  -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</si>
  <si>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</si>
  <si>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</si>
  <si>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</si>
  <si>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</si>
  <si>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</si>
  <si>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</si>
  <si>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</si>
  <si>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</si>
  <si>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</si>
  <si>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</si>
  <si>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</si>
  <si>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</si>
  <si>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</si>
  <si>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</si>
  <si>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2025                      год</t>
  </si>
  <si>
    <t>2026       год</t>
  </si>
  <si>
    <t>2027      год</t>
  </si>
  <si>
    <t>2028      год</t>
  </si>
  <si>
    <t>2029      год</t>
  </si>
  <si>
    <t>2030      год</t>
  </si>
  <si>
    <t>(N+3) год</t>
  </si>
  <si>
    <t>(N+4) год</t>
  </si>
  <si>
    <t>(N+5) год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</si>
  <si>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</si>
  <si>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</si>
  <si>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</si>
  <si>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</si>
  <si>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</si>
  <si>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</si>
  <si>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</si>
  <si>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</si>
  <si>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</si>
  <si>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Программа, всего</t>
  </si>
  <si>
    <t>тыс. рублей</t>
  </si>
  <si>
    <r>
      <rPr>
        <b/>
        <sz val="12"/>
        <color theme="1"/>
        <rFont val="Times New Roman"/>
        <family val="1"/>
        <charset val="204"/>
      </rPr>
      <t>Цель 1 программы</t>
    </r>
    <r>
      <rPr>
        <sz val="12"/>
        <color theme="1"/>
        <rFont val="Times New Roman"/>
        <family val="1"/>
        <charset val="204"/>
      </rPr>
      <t xml:space="preserve"> «Повышение эффективности использования муниципального имущества Кашинского муниципального округа Тверской области на основе применения рыночных механизмов в земельно-имущественных отношениях»</t>
    </r>
  </si>
  <si>
    <r>
      <rPr>
        <b/>
        <sz val="12"/>
        <color rgb="FF000000"/>
        <rFont val="Times New Roman"/>
        <family val="1"/>
        <charset val="204"/>
      </rPr>
      <t xml:space="preserve">Показатель 1 цели 1 программы </t>
    </r>
    <r>
      <rPr>
        <sz val="12"/>
        <color rgb="FF000000"/>
        <rFont val="Times New Roman"/>
        <family val="1"/>
        <charset val="204"/>
      </rPr>
      <t>«Уровень исполнения плановых показателей доходов, администрируемых Администрацией Кашинского муниципального округа Тверской области и поступающих в бюджет Кашинского муниципального округа Тверской области от управления и распоряжения муниципальной собственностью»</t>
    </r>
  </si>
  <si>
    <t>%</t>
  </si>
  <si>
    <r>
      <rPr>
        <b/>
        <sz val="12"/>
        <color theme="1"/>
        <rFont val="Times New Roman"/>
        <family val="1"/>
        <charset val="204"/>
      </rPr>
      <t>Показатель 2 цели 1</t>
    </r>
    <r>
      <rPr>
        <sz val="12"/>
        <color theme="1"/>
        <rFont val="Times New Roman"/>
        <family val="1"/>
        <charset val="204"/>
      </rPr>
      <t xml:space="preserve"> программы «Количество объектов, реализованных в рамках Программы приватизации (в том числе в соответствии с Федеральным законом от 22.07.2008 №159-ФЗ)»</t>
    </r>
  </si>
  <si>
    <t>единиц</t>
  </si>
  <si>
    <r>
      <rPr>
        <b/>
        <sz val="12"/>
        <color theme="1"/>
        <rFont val="Times New Roman"/>
        <family val="1"/>
        <charset val="204"/>
      </rPr>
      <t>Показатель 3 цели 1</t>
    </r>
    <r>
      <rPr>
        <sz val="12"/>
        <color theme="1"/>
        <rFont val="Times New Roman"/>
        <family val="1"/>
        <charset val="204"/>
      </rPr>
      <t xml:space="preserve"> программы «Доля договоров аренды, размер арендной платы по которым определен на рыночной основе, в общем количестве договоров аренды»</t>
    </r>
  </si>
  <si>
    <t>Подпрограмма 1 «Управление имуществом Кашинского муниципального округа Тверской области»</t>
  </si>
  <si>
    <t>Задача 1 «Оптимизация состава муниципального имущества Кашинского муниципального округаТверской области»</t>
  </si>
  <si>
    <t>Показатель 1 «"Уровень исполнения плановых показателей по доходам от реализации иного имущества, находящегося в собственности муниципального образования Кашинский муниципальный округ Тверской области (за исключением имущества муниципальных бюджетных и автономных учреждений, а также имущества муниципальных унитарных предприятий), в части реализации основных средств по указанному имуществу»</t>
  </si>
  <si>
    <r>
      <t>Административное мероприятие 1.001</t>
    </r>
    <r>
      <rPr>
        <sz val="12"/>
        <color theme="1"/>
        <rFont val="Times New Roman"/>
        <family val="1"/>
        <charset val="204"/>
      </rPr>
      <t xml:space="preserve"> «Приватизация муниципального имущества»</t>
    </r>
  </si>
  <si>
    <t>да - 1/нет - 0</t>
  </si>
  <si>
    <t>Показатель 1 «Доля приватизированных объектов в общем количестве объектов, включенных в Программу приватизации на соответствующий год»</t>
  </si>
  <si>
    <t>Показатель 2 «Количество заключенных договоров купли-продажи арендуемого имущества, выкупаемого в рамках Федерального закона от 22.07.2008 №159-ФЗ»</t>
  </si>
  <si>
    <r>
      <t>Административное мероприятие 1.002</t>
    </r>
    <r>
      <rPr>
        <sz val="12"/>
        <color theme="1"/>
        <rFont val="Times New Roman"/>
        <family val="1"/>
        <charset val="204"/>
      </rPr>
      <t xml:space="preserve"> «Приемка имущества в муниципальную собственность Кашинского муниципального округа Тверской области по различным основаниям»</t>
    </r>
  </si>
  <si>
    <t>Показатель 1 «Количество объектов имущества, принятых в муниципальную собственность»</t>
  </si>
  <si>
    <r>
      <t>Административное мероприятие 1.003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«Проведение инвентаризации муниципального имущества Кашинского муниципального округа Тверской области»</t>
    </r>
  </si>
  <si>
    <t>Показатель 1 «Количество объектов, по которым проведена инвентаризация»</t>
  </si>
  <si>
    <t>Показатель 2  «Количество списанных непригодных к эксплуатации объектов»</t>
  </si>
  <si>
    <t>Задача 2 «Повышение эффективности использования имущества, находящегося в собственности муниципального образования Кашинский муниципальный округ Тверской области»</t>
  </si>
  <si>
    <t>Показатель 1 «Уровень исполнения плановых показателей по доходам от сдачи в аренду имущества, составляющего казну муниципального образования Кашинский муниципальный округ Тверской области (за исключением земельных участков)»</t>
  </si>
  <si>
    <r>
      <t>Мероприятие 2.001</t>
    </r>
    <r>
      <rPr>
        <sz val="12"/>
        <color theme="1"/>
        <rFont val="Times New Roman"/>
        <family val="1"/>
        <charset val="204"/>
      </rPr>
      <t xml:space="preserve">  </t>
    </r>
    <r>
      <rPr>
        <b/>
        <sz val="12"/>
        <color theme="1"/>
        <rFont val="Times New Roman"/>
        <family val="1"/>
        <charset val="204"/>
      </rPr>
      <t>«Оценка рыночной стоимости объектов недвижимости и рыночной стоимости арендной платы за объекты муниципального имущества»</t>
    </r>
  </si>
  <si>
    <t>Показатель 1 «Количество объектов, в отношении которых произведена оценка рыночной стоимости»</t>
  </si>
  <si>
    <t>Показатель 2 «Количество объектов, в отношении которых произведена оценка рыночной стоимости арендной платы»</t>
  </si>
  <si>
    <r>
      <t>Мероприятие 2.002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муниципальный округ Тверской области»</t>
    </r>
  </si>
  <si>
    <t>Показатель 1 «Количество полученных технических планов  на муниципальные объекты недвижимого имущества - всего, в том числе на бесхозяйные объекты»</t>
  </si>
  <si>
    <t>Показатель 2 «Количество полученных выписок из ЕГРН, удостоверяющих проведенную государственную регистрацию права муниципальной собственности, - всего, в том числе на объекты, прошедшие процедуру признания права муниципальной собственности в рамках бесхозяйного имущества»</t>
  </si>
  <si>
    <r>
      <t>Мероприятие 2.003</t>
    </r>
    <r>
      <rPr>
        <b/>
        <sz val="12"/>
        <color theme="1"/>
        <rFont val="Times New Roman"/>
        <family val="1"/>
        <charset val="204"/>
      </rPr>
      <t xml:space="preserve">  «Содержание имущества муниципальной казны Кашинского муниципального округа Тверской области»</t>
    </r>
  </si>
  <si>
    <t>Показатель 1 «Количество объектов нежилого фонда муниципальной казны Кашинского муниципального округа Тверской области»</t>
  </si>
  <si>
    <t>Показатель 2 «Количество объектов нежилого фонда муниципальной казны Кашинского  муниципального округа Тверской области отапливаемых за счет средств муниципального образования»</t>
  </si>
  <si>
    <r>
      <t>Административное мероприятие 2.004</t>
    </r>
    <r>
      <rPr>
        <sz val="12"/>
        <color theme="1"/>
        <rFont val="Times New Roman"/>
        <family val="1"/>
        <charset val="204"/>
      </rPr>
      <t xml:space="preserve"> «Предоставление имущества, составляющего муниципальную казну Кашинского муниципального округа Тверской области, в пользование»</t>
    </r>
  </si>
  <si>
    <t>Показатель 1 «Доля объектов муниципального имущества, переданных в пользование, в общем количестве объектов, составляющего муниципальную казну Кашинского  муниципального округа Тверской области, в пользование»</t>
  </si>
  <si>
    <r>
      <rPr>
        <b/>
        <sz val="12"/>
        <color theme="1"/>
        <rFont val="Times New Roman"/>
        <family val="1"/>
        <charset val="204"/>
      </rPr>
      <t>Административное мероприятие 2.005</t>
    </r>
    <r>
      <rPr>
        <sz val="12"/>
        <color theme="1"/>
        <rFont val="Times New Roman"/>
        <family val="1"/>
        <charset val="204"/>
      </rPr>
      <t xml:space="preserve"> «Эффективное управление дебиторской задолженностью по доходам от имущества»</t>
    </r>
  </si>
  <si>
    <t>Показатель 1 «Уровень проведения инвентаризации дебиторской задолженности»</t>
  </si>
  <si>
    <t>Показатель 2 «Количество договоров пользования имуществом задолженность по которым урегулируется  в досудебном порядке»</t>
  </si>
  <si>
    <t>Показатель 3 «Количество договоров пользования имуществом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</si>
  <si>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>Показатель 4 «Количество пользователей имущества, рассмотренных на Комиссии по признанию безнадежной к взысканию задолженности по платежам в бюджет Кашинского муниципального округа Тверской области»</t>
  </si>
  <si>
    <t>Показатель 5 «Доля просроченной дебиторской задолженности»</t>
  </si>
  <si>
    <t>Подпрограмма 2 «Управление земельными ресурсами Кашинского  муниципального округа Тверской области»</t>
  </si>
  <si>
    <r>
      <t>Задача 1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Эффективное управление и распоряжение муниципальными земельными участками»</t>
    </r>
  </si>
  <si>
    <t>Показатель 1 «Уровень исполнения плановых показателей по доходам от использования земельных участков, находящихся в муниципальной собственности Кашинского муниципального округа Тверской области»</t>
  </si>
  <si>
    <t>Показатель 2 «Уровень исполнения плановых показателей по доходам от реализации земельных участков, находящихся в муниципальной собственности Кашинского муниципального округа Тверской области»</t>
  </si>
  <si>
    <r>
      <t>Административное мероприятие 1.001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«Оказание муниципальных услуг в сфере земельных отношений»</t>
    </r>
  </si>
  <si>
    <t>Показатель 1 «Количество оформленных договоров купли-продажи  земельных участков»</t>
  </si>
  <si>
    <t>Показатель 2 «Количество оформленных договоров аренды земельных участков»</t>
  </si>
  <si>
    <r>
      <t>Административное мероприятие 1.002</t>
    </r>
    <r>
      <rPr>
        <sz val="12"/>
        <color theme="1"/>
        <rFont val="Times New Roman"/>
        <family val="1"/>
        <charset val="204"/>
      </rPr>
      <t xml:space="preserve"> «Проведение торгов по продаже земельных участков в собственность или права аренды земельных участков»</t>
    </r>
  </si>
  <si>
    <t>Показатель 1 «Доля переданных в аренду, проданных земельных участков, в общем количестве земельных участков, выставленных на торги»</t>
  </si>
  <si>
    <r>
      <t>Административное мероприятие 1.003</t>
    </r>
    <r>
      <rPr>
        <sz val="12"/>
        <color theme="1"/>
        <rFont val="Times New Roman"/>
        <family val="1"/>
        <charset val="204"/>
      </rPr>
      <t xml:space="preserve"> «Предоставление муниципальных земельных участков »</t>
    </r>
  </si>
  <si>
    <t>Показатель 1 «Площадь переданных в аренду муниципальных земельных участков»</t>
  </si>
  <si>
    <t>га</t>
  </si>
  <si>
    <t>Показатель 2 «Площадь переданных в пользование муниципальных земельных участков»</t>
  </si>
  <si>
    <t>Мероприятие 1.004 «Организация работ по формированию земельных участков»</t>
  </si>
  <si>
    <t>Показатель 1 «Количество отмежеванных земельных участков»</t>
  </si>
  <si>
    <t>Показатель 2 «Количество поставленных на государственный кадастровый учет земельных участков»</t>
  </si>
  <si>
    <t>Показатель 3 «Количество полученных выписок из ЕГРН, удостоверяющих проведенную государственную регистрацию права на земельные участки»</t>
  </si>
  <si>
    <t>Административное мероприятие 1.005 «Формирование земельных участков для бесплатного предоставления многодетным гражданам»</t>
  </si>
  <si>
    <t>Показатель 1 «Площадь земель под индивидуальное жилищное строительство и личное подсобное хозяйство, по которым необходимо проведение землеустроительных работ»</t>
  </si>
  <si>
    <t>Показатель 2 «Количество поставленных на государственный кадастровый учет земельных участков для последующего предоставления многодетным гражданам под индивидуальное жилищное строительство и личное подсобное хозяйство»</t>
  </si>
  <si>
    <t>Показатель 3 «Количество земельных участков, предоставленных многодетным гражданам»</t>
  </si>
  <si>
    <t>Мероприятие 1.006 «Организация работ по формированию и постановке земельных участков, расположенных в границах полос отвода автодорог общего пользования местного значения на государственный кадастровый учет»</t>
  </si>
  <si>
    <t>Показатель 1  «Количество утвержденных схем земельных участков на кадастровом плане территорий»</t>
  </si>
  <si>
    <t>Показатель 2  «Количество отмежеванных земельных участков»</t>
  </si>
  <si>
    <t>Показатель 3 «Количество поставленных на государственный кадастровый учет земельных участков»</t>
  </si>
  <si>
    <t>Показатель 4 «Количество полученных выписок из ЕГРН»</t>
  </si>
  <si>
    <t>L</t>
  </si>
  <si>
    <t>Мероприятие 1.007 «Организация работ по подготовке проектов межевания и проведение кадастровых работ в отношении земельных участков сельскохозяйственного назначения»</t>
  </si>
  <si>
    <t>Показатель 1 «Количество отмежеванных земельных участков сельскохозяйственного назначения»</t>
  </si>
  <si>
    <r>
      <rPr>
        <b/>
        <sz val="12"/>
        <color theme="1"/>
        <rFont val="Times New Roman"/>
        <family val="1"/>
        <charset val="204"/>
      </rPr>
      <t>Административное мероприятие 1.008</t>
    </r>
    <r>
      <rPr>
        <sz val="12"/>
        <color theme="1"/>
        <rFont val="Times New Roman"/>
        <family val="1"/>
        <charset val="204"/>
      </rPr>
      <t xml:space="preserve"> «Эффективное управление дебиторской задолженностью по доходам от использования земельных участков»</t>
    </r>
  </si>
  <si>
    <t>Показатель 1 «Уровень проведение инвентаризации дебиторской задолженности»</t>
  </si>
  <si>
    <t>Показатель 2 «Количество договоров пользования земельными участками задолженность по которым урегулируется  в досудебном порядке»</t>
  </si>
  <si>
    <t>Показатель 3 «Количество договоров пользования земельными участками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</si>
  <si>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>Показатель 4 ««Количество пользователей земельных участков, рассмотренных на Комиссии по признанию безнадежной к взысканию задолженности по платежам в бюджет Кашинского муниципального округа»</t>
  </si>
  <si>
    <r>
      <t>Задача 2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Осуществление земельного контроля за использованием земельных участков и 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</si>
  <si>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«Уровень исполнения плановых показателей по количеству проведенных проверок в рамках земельного контроля»</t>
  </si>
  <si>
    <t>Показатель 2 «Уровень исполнения плановых показателей по количеству опубликованных в печатных средствах массовой информации и в сети Интернет материалов, подлежащих размещению в открытом доступе»</t>
  </si>
  <si>
    <r>
      <t>Административное мероприятие 2.001</t>
    </r>
    <r>
      <rPr>
        <sz val="12"/>
        <color theme="1"/>
        <rFont val="Times New Roman"/>
        <family val="1"/>
        <charset val="204"/>
      </rPr>
      <t xml:space="preserve"> «Осуществление муниципального земельного контроля за использованием земельных участков»</t>
    </r>
  </si>
  <si>
    <t>Показатель 1 «Количество проведенных проверок использования земельных участков»</t>
  </si>
  <si>
    <t>Показатель 2 «Количество материалов, направленных в органы госконтроля для принятия мер в соответствии с действующим законодательством РФ»</t>
  </si>
  <si>
    <r>
      <t>Административное мероприятие 2.002</t>
    </r>
    <r>
      <rPr>
        <sz val="12"/>
        <color theme="1"/>
        <rFont val="Times New Roman"/>
        <family val="1"/>
        <charset val="204"/>
      </rPr>
      <t xml:space="preserve"> «Обеспечение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</si>
  <si>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«Количество публикаций в печатных средствах массовой информации и в сети Интернет, обеспечивающих отражение проводимых мероприятий с сфере земельных отношений»</t>
  </si>
  <si>
    <t>Д</t>
  </si>
  <si>
    <t>Показатель 3 «Количество объектов нежилого фонда муниципальной казны Кашинского  муниципального округа Тверской области подлежащих ремонту за счет средств муниципального образования»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</si>
</sst>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3" x14ac:knownFonts="1">
    <font>
      <sz val="11"/>
      <name val="Calibri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u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1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 applyFill="0" applyBorder="0"/>
  </cellStyleXfs>
  <cellXfs count="254">
    <xf numFmtId="0" fontId="1" fillId="0" borderId="0" xfId="0" applyNumberFormat="1" applyFont="1"/>
    <xf numFmtId="0" fontId="0" fillId="2" borderId="0" xfId="0" applyNumberFormat="1" applyFill="1"/>
    <xf numFmtId="0" fontId="2" fillId="2" borderId="0" xfId="0" applyNumberFormat="1" applyFont="1" applyFill="1"/>
    <xf numFmtId="0" fontId="2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3" borderId="0" xfId="0" applyNumberFormat="1" applyFont="1" applyFill="1" applyAlignment="1">
      <alignment horizontal="left"/>
    </xf>
    <xf numFmtId="0" fontId="4" fillId="3" borderId="0" xfId="0" applyNumberFormat="1" applyFont="1" applyFill="1"/>
    <xf numFmtId="0" fontId="3" fillId="2" borderId="0" xfId="0" applyNumberFormat="1" applyFont="1" applyFill="1"/>
    <xf numFmtId="0" fontId="5" fillId="0" borderId="0" xfId="0" applyNumberFormat="1" applyFont="1"/>
    <xf numFmtId="0" fontId="3" fillId="2" borderId="0" xfId="0" applyNumberFormat="1" applyFont="1" applyFill="1" applyAlignment="1">
      <alignment horizontal="left"/>
    </xf>
    <xf numFmtId="0" fontId="0" fillId="2" borderId="0" xfId="0" applyNumberFormat="1" applyFill="1" applyAlignment="1">
      <alignment vertical="top"/>
    </xf>
    <xf numFmtId="0" fontId="2" fillId="2" borderId="0" xfId="0" applyNumberFormat="1" applyFont="1" applyFill="1" applyAlignment="1">
      <alignment vertical="top"/>
    </xf>
    <xf numFmtId="0" fontId="2" fillId="2" borderId="0" xfId="0" applyNumberFormat="1" applyFont="1" applyFill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0" fontId="3" fillId="3" borderId="0" xfId="0" applyNumberFormat="1" applyFont="1" applyFill="1" applyAlignment="1">
      <alignment horizontal="left" vertical="top"/>
    </xf>
    <xf numFmtId="0" fontId="6" fillId="3" borderId="0" xfId="0" applyNumberFormat="1" applyFont="1" applyFill="1" applyAlignment="1">
      <alignment vertical="top"/>
    </xf>
    <xf numFmtId="0" fontId="11" fillId="2" borderId="0" xfId="0" applyNumberFormat="1" applyFont="1" applyFill="1"/>
    <xf numFmtId="0" fontId="11" fillId="2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13" fillId="3" borderId="0" xfId="0" applyNumberFormat="1" applyFont="1" applyFill="1"/>
    <xf numFmtId="0" fontId="9" fillId="2" borderId="0" xfId="0" applyNumberFormat="1" applyFont="1" applyFill="1"/>
    <xf numFmtId="0" fontId="14" fillId="0" borderId="0" xfId="0" applyNumberFormat="1" applyFont="1"/>
    <xf numFmtId="0" fontId="14" fillId="2" borderId="0" xfId="0" applyNumberFormat="1" applyFont="1" applyFill="1"/>
    <xf numFmtId="0" fontId="10" fillId="2" borderId="0" xfId="0" applyNumberFormat="1" applyFont="1" applyFill="1"/>
    <xf numFmtId="0" fontId="9" fillId="2" borderId="0" xfId="0" applyNumberFormat="1" applyFont="1" applyFill="1" applyAlignment="1">
      <alignment horizontal="justify" vertical="top" wrapText="1"/>
    </xf>
    <xf numFmtId="0" fontId="9" fillId="2" borderId="0" xfId="0" applyNumberFormat="1" applyFont="1" applyFill="1" applyAlignment="1">
      <alignment horizontal="center" vertical="center" wrapText="1"/>
    </xf>
    <xf numFmtId="0" fontId="9" fillId="3" borderId="0" xfId="0" applyNumberFormat="1" applyFont="1" applyFill="1" applyAlignment="1">
      <alignment horizontal="justify" vertical="top" wrapText="1"/>
    </xf>
    <xf numFmtId="0" fontId="15" fillId="3" borderId="0" xfId="0" applyNumberFormat="1" applyFont="1" applyFill="1" applyAlignment="1">
      <alignment horizontal="justify" vertical="top" wrapText="1"/>
    </xf>
    <xf numFmtId="0" fontId="9" fillId="0" borderId="0" xfId="0" applyNumberFormat="1" applyFont="1" applyAlignment="1">
      <alignment horizontal="justify" vertical="top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2" borderId="91" xfId="0" applyNumberFormat="1" applyFont="1" applyFill="1" applyBorder="1" applyAlignment="1">
      <alignment horizontal="center" vertical="center" wrapText="1"/>
    </xf>
    <xf numFmtId="0" fontId="16" fillId="2" borderId="18" xfId="0" applyNumberFormat="1" applyFont="1" applyFill="1" applyBorder="1" applyAlignment="1">
      <alignment horizontal="center" vertical="center" wrapText="1"/>
    </xf>
    <xf numFmtId="0" fontId="16" fillId="2" borderId="91" xfId="0" applyNumberFormat="1" applyFont="1" applyFill="1" applyBorder="1" applyAlignment="1">
      <alignment horizontal="center" vertical="center" wrapText="1"/>
    </xf>
    <xf numFmtId="0" fontId="3" fillId="3" borderId="118" xfId="0" applyNumberFormat="1" applyFont="1" applyFill="1" applyBorder="1" applyAlignment="1">
      <alignment horizontal="center" vertical="center" wrapText="1"/>
    </xf>
    <xf numFmtId="0" fontId="4" fillId="3" borderId="119" xfId="0" applyNumberFormat="1" applyFont="1" applyFill="1" applyBorder="1" applyAlignment="1">
      <alignment horizontal="center" vertical="center" wrapText="1"/>
    </xf>
    <xf numFmtId="0" fontId="3" fillId="2" borderId="118" xfId="0" applyNumberFormat="1" applyFont="1" applyFill="1" applyBorder="1" applyAlignment="1">
      <alignment horizontal="center" vertical="center" wrapText="1"/>
    </xf>
    <xf numFmtId="0" fontId="3" fillId="0" borderId="119" xfId="0" applyNumberFormat="1" applyFont="1" applyBorder="1" applyAlignment="1">
      <alignment horizontal="center" vertical="center" wrapText="1"/>
    </xf>
    <xf numFmtId="0" fontId="3" fillId="2" borderId="119" xfId="0" applyNumberFormat="1" applyFont="1" applyFill="1" applyBorder="1" applyAlignment="1">
      <alignment horizontal="center" vertical="center" wrapText="1"/>
    </xf>
    <xf numFmtId="0" fontId="17" fillId="2" borderId="18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8" fillId="3" borderId="18" xfId="0" applyNumberFormat="1" applyFont="1" applyFill="1" applyBorder="1" applyAlignment="1">
      <alignment vertical="center" wrapText="1"/>
    </xf>
    <xf numFmtId="0" fontId="19" fillId="3" borderId="18" xfId="0" applyNumberFormat="1" applyFont="1" applyFill="1" applyBorder="1" applyAlignment="1">
      <alignment horizontal="center" vertical="center" wrapText="1"/>
    </xf>
    <xf numFmtId="164" fontId="18" fillId="0" borderId="18" xfId="0" applyNumberFormat="1" applyFont="1" applyBorder="1" applyAlignment="1">
      <alignment horizontal="center" vertical="center" wrapText="1"/>
    </xf>
    <xf numFmtId="164" fontId="18" fillId="3" borderId="18" xfId="0" applyNumberFormat="1" applyFont="1" applyFill="1" applyBorder="1" applyAlignment="1">
      <alignment horizontal="center" vertical="center" wrapText="1"/>
    </xf>
    <xf numFmtId="164" fontId="18" fillId="0" borderId="120" xfId="0" applyNumberFormat="1" applyFont="1" applyBorder="1" applyAlignment="1">
      <alignment horizontal="center" vertical="center" wrapText="1"/>
    </xf>
    <xf numFmtId="164" fontId="18" fillId="0" borderId="121" xfId="0" applyNumberFormat="1" applyFont="1" applyBorder="1" applyAlignment="1">
      <alignment horizontal="center" vertical="center" wrapText="1"/>
    </xf>
    <xf numFmtId="164" fontId="10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/>
    <xf numFmtId="0" fontId="2" fillId="2" borderId="91" xfId="0" applyNumberFormat="1" applyFont="1" applyFill="1" applyBorder="1"/>
    <xf numFmtId="0" fontId="17" fillId="2" borderId="18" xfId="0" applyNumberFormat="1" applyFont="1" applyFill="1" applyBorder="1"/>
    <xf numFmtId="0" fontId="17" fillId="2" borderId="18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20" fillId="3" borderId="18" xfId="0" applyNumberFormat="1" applyFont="1" applyFill="1" applyBorder="1" applyAlignment="1">
      <alignment vertical="center" wrapText="1"/>
    </xf>
    <xf numFmtId="0" fontId="6" fillId="3" borderId="18" xfId="0" applyNumberFormat="1" applyFont="1" applyFill="1" applyBorder="1" applyAlignment="1">
      <alignment vertical="center" wrapText="1"/>
    </xf>
    <xf numFmtId="0" fontId="20" fillId="0" borderId="18" xfId="0" applyNumberFormat="1" applyFont="1" applyBorder="1" applyAlignment="1">
      <alignment vertical="center" wrapText="1"/>
    </xf>
    <xf numFmtId="0" fontId="3" fillId="2" borderId="91" xfId="0" applyNumberFormat="1" applyFont="1" applyFill="1" applyBorder="1" applyAlignment="1">
      <alignment vertical="top" wrapText="1"/>
    </xf>
    <xf numFmtId="0" fontId="3" fillId="2" borderId="18" xfId="0" applyNumberFormat="1" applyFont="1" applyFill="1" applyBorder="1" applyAlignment="1">
      <alignment vertical="top" wrapText="1"/>
    </xf>
    <xf numFmtId="0" fontId="21" fillId="3" borderId="18" xfId="0" applyNumberFormat="1" applyFont="1" applyFill="1" applyBorder="1" applyAlignment="1">
      <alignment vertical="center" wrapText="1"/>
    </xf>
    <xf numFmtId="0" fontId="6" fillId="3" borderId="18" xfId="0" applyNumberFormat="1" applyFont="1" applyFill="1" applyBorder="1" applyAlignment="1">
      <alignment horizontal="center" vertical="center" wrapText="1"/>
    </xf>
    <xf numFmtId="0" fontId="20" fillId="3" borderId="18" xfId="0" applyNumberFormat="1" applyFont="1" applyFill="1" applyBorder="1" applyAlignment="1">
      <alignment horizontal="center" vertical="center" wrapText="1"/>
    </xf>
    <xf numFmtId="0" fontId="20" fillId="0" borderId="18" xfId="0" applyNumberFormat="1" applyFont="1" applyBorder="1" applyAlignment="1">
      <alignment horizontal="center" vertical="center" wrapText="1"/>
    </xf>
    <xf numFmtId="0" fontId="3" fillId="0" borderId="91" xfId="0" applyNumberFormat="1" applyFont="1" applyBorder="1" applyAlignment="1">
      <alignment vertical="top" wrapText="1"/>
    </xf>
    <xf numFmtId="0" fontId="3" fillId="0" borderId="18" xfId="0" applyNumberFormat="1" applyFont="1" applyBorder="1" applyAlignment="1">
      <alignment vertical="top" wrapText="1"/>
    </xf>
    <xf numFmtId="0" fontId="2" fillId="0" borderId="18" xfId="0" applyNumberFormat="1" applyFont="1" applyBorder="1"/>
    <xf numFmtId="0" fontId="2" fillId="0" borderId="91" xfId="0" applyNumberFormat="1" applyFont="1" applyBorder="1"/>
    <xf numFmtId="0" fontId="17" fillId="0" borderId="18" xfId="0" applyNumberFormat="1" applyFont="1" applyBorder="1"/>
    <xf numFmtId="0" fontId="17" fillId="0" borderId="18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8" fillId="0" borderId="18" xfId="0" applyNumberFormat="1" applyFont="1" applyBorder="1" applyAlignment="1">
      <alignment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164" fontId="3" fillId="0" borderId="91" xfId="0" applyNumberFormat="1" applyFont="1" applyBorder="1" applyAlignment="1">
      <alignment vertical="top" wrapText="1"/>
    </xf>
    <xf numFmtId="164" fontId="3" fillId="0" borderId="18" xfId="0" applyNumberFormat="1" applyFont="1" applyBorder="1" applyAlignment="1">
      <alignment vertical="top" wrapText="1"/>
    </xf>
    <xf numFmtId="164" fontId="10" fillId="0" borderId="118" xfId="0" applyNumberFormat="1" applyFont="1" applyBorder="1" applyAlignment="1">
      <alignment horizontal="center" vertical="center" wrapText="1"/>
    </xf>
    <xf numFmtId="164" fontId="18" fillId="0" borderId="122" xfId="0" applyNumberFormat="1" applyFont="1" applyBorder="1" applyAlignment="1">
      <alignment horizontal="center" vertical="center" wrapText="1"/>
    </xf>
    <xf numFmtId="164" fontId="18" fillId="0" borderId="123" xfId="0" applyNumberFormat="1" applyFont="1" applyBorder="1" applyAlignment="1">
      <alignment horizontal="center" vertical="center" wrapText="1"/>
    </xf>
    <xf numFmtId="164" fontId="18" fillId="0" borderId="124" xfId="0" applyNumberFormat="1" applyFont="1" applyBorder="1" applyAlignment="1">
      <alignment horizontal="center" vertical="center" wrapText="1"/>
    </xf>
    <xf numFmtId="0" fontId="20" fillId="0" borderId="122" xfId="0" applyNumberFormat="1" applyFont="1" applyBorder="1" applyAlignment="1">
      <alignment horizontal="center" vertical="center" wrapText="1"/>
    </xf>
    <xf numFmtId="0" fontId="20" fillId="0" borderId="12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0" fontId="21" fillId="0" borderId="18" xfId="0" applyNumberFormat="1" applyFont="1" applyBorder="1" applyAlignment="1">
      <alignment horizontal="center" vertical="center" wrapText="1"/>
    </xf>
    <xf numFmtId="0" fontId="17" fillId="0" borderId="91" xfId="0" applyNumberFormat="1" applyFont="1" applyBorder="1" applyAlignment="1">
      <alignment horizontal="center" vertical="center"/>
    </xf>
    <xf numFmtId="0" fontId="18" fillId="0" borderId="18" xfId="0" applyNumberFormat="1" applyFont="1" applyBorder="1" applyAlignment="1">
      <alignment horizontal="center" vertical="center" wrapText="1"/>
    </xf>
    <xf numFmtId="0" fontId="18" fillId="0" borderId="122" xfId="0" applyNumberFormat="1" applyFont="1" applyBorder="1" applyAlignment="1">
      <alignment horizontal="center" vertical="center" wrapText="1"/>
    </xf>
    <xf numFmtId="0" fontId="18" fillId="0" borderId="123" xfId="0" applyNumberFormat="1" applyFont="1" applyBorder="1" applyAlignment="1">
      <alignment horizontal="center" vertical="center" wrapText="1"/>
    </xf>
    <xf numFmtId="0" fontId="18" fillId="0" borderId="124" xfId="0" applyNumberFormat="1" applyFont="1" applyBorder="1" applyAlignment="1">
      <alignment horizontal="center" vertical="center" wrapText="1"/>
    </xf>
    <xf numFmtId="164" fontId="3" fillId="0" borderId="91" xfId="0" applyNumberFormat="1" applyFont="1" applyBorder="1"/>
    <xf numFmtId="164" fontId="3" fillId="0" borderId="18" xfId="0" applyNumberFormat="1" applyFont="1" applyBorder="1"/>
    <xf numFmtId="164" fontId="10" fillId="0" borderId="18" xfId="0" applyNumberFormat="1" applyFont="1" applyBorder="1" applyAlignment="1">
      <alignment horizontal="center" vertical="center" wrapText="1"/>
    </xf>
    <xf numFmtId="0" fontId="3" fillId="0" borderId="91" xfId="0" applyNumberFormat="1" applyFont="1" applyBorder="1"/>
    <xf numFmtId="0" fontId="3" fillId="0" borderId="18" xfId="0" applyNumberFormat="1" applyFont="1" applyBorder="1"/>
    <xf numFmtId="0" fontId="18" fillId="0" borderId="18" xfId="0" applyNumberFormat="1" applyFont="1" applyBorder="1" applyAlignment="1">
      <alignment horizontal="justify"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165" fontId="18" fillId="0" borderId="18" xfId="0" applyNumberFormat="1" applyFont="1" applyBorder="1" applyAlignment="1">
      <alignment horizontal="center" vertical="center" wrapText="1"/>
    </xf>
    <xf numFmtId="165" fontId="18" fillId="3" borderId="18" xfId="0" applyNumberFormat="1" applyFont="1" applyFill="1" applyBorder="1" applyAlignment="1">
      <alignment horizontal="center" vertical="center" wrapText="1"/>
    </xf>
    <xf numFmtId="165" fontId="18" fillId="0" borderId="122" xfId="0" applyNumberFormat="1" applyFont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20" fillId="0" borderId="123" xfId="0" applyNumberFormat="1" applyFont="1" applyBorder="1" applyAlignment="1">
      <alignment horizontal="center" vertical="center" wrapText="1"/>
    </xf>
    <xf numFmtId="0" fontId="17" fillId="2" borderId="91" xfId="0" applyNumberFormat="1" applyFont="1" applyFill="1" applyBorder="1" applyAlignment="1">
      <alignment horizontal="center" vertical="center"/>
    </xf>
    <xf numFmtId="0" fontId="22" fillId="3" borderId="18" xfId="0" applyNumberFormat="1" applyFont="1" applyFill="1" applyBorder="1" applyAlignment="1">
      <alignment vertical="center" wrapText="1"/>
    </xf>
    <xf numFmtId="0" fontId="2" fillId="3" borderId="18" xfId="0" applyNumberFormat="1" applyFont="1" applyFill="1" applyBorder="1"/>
    <xf numFmtId="0" fontId="2" fillId="3" borderId="91" xfId="0" applyNumberFormat="1" applyFont="1" applyFill="1" applyBorder="1"/>
    <xf numFmtId="0" fontId="17" fillId="3" borderId="18" xfId="0" applyNumberFormat="1" applyFont="1" applyFill="1" applyBorder="1"/>
    <xf numFmtId="0" fontId="17" fillId="3" borderId="18" xfId="0" applyNumberFormat="1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Alignment="1">
      <alignment vertical="top" wrapText="1"/>
    </xf>
    <xf numFmtId="0" fontId="17" fillId="3" borderId="91" xfId="0" applyNumberFormat="1" applyFont="1" applyFill="1" applyBorder="1" applyAlignment="1">
      <alignment horizontal="center" vertical="center"/>
    </xf>
    <xf numFmtId="0" fontId="2" fillId="3" borderId="18" xfId="0" applyNumberFormat="1" applyFont="1" applyFill="1" applyBorder="1" applyAlignment="1">
      <alignment horizontal="center" vertical="center"/>
    </xf>
    <xf numFmtId="164" fontId="10" fillId="0" borderId="91" xfId="0" applyNumberFormat="1" applyFont="1" applyBorder="1"/>
    <xf numFmtId="164" fontId="10" fillId="0" borderId="18" xfId="0" applyNumberFormat="1" applyFont="1" applyBorder="1"/>
    <xf numFmtId="0" fontId="20" fillId="3" borderId="18" xfId="0" applyNumberFormat="1" applyFont="1" applyFill="1" applyBorder="1" applyAlignment="1">
      <alignment vertical="center" wrapText="1"/>
    </xf>
    <xf numFmtId="0" fontId="3" fillId="3" borderId="91" xfId="0" applyNumberFormat="1" applyFont="1" applyFill="1" applyBorder="1"/>
    <xf numFmtId="0" fontId="3" fillId="3" borderId="18" xfId="0" applyNumberFormat="1" applyFont="1" applyFill="1" applyBorder="1"/>
    <xf numFmtId="0" fontId="20" fillId="3" borderId="118" xfId="0" applyNumberFormat="1" applyFont="1" applyFill="1" applyBorder="1" applyAlignment="1">
      <alignment vertical="center" wrapText="1"/>
    </xf>
    <xf numFmtId="0" fontId="6" fillId="3" borderId="118" xfId="0" applyNumberFormat="1" applyFont="1" applyFill="1" applyBorder="1" applyAlignment="1">
      <alignment horizontal="center" vertical="center" wrapText="1"/>
    </xf>
    <xf numFmtId="0" fontId="20" fillId="3" borderId="118" xfId="0" applyNumberFormat="1" applyFont="1" applyFill="1" applyBorder="1" applyAlignment="1">
      <alignment horizontal="center" vertical="center" wrapText="1"/>
    </xf>
    <xf numFmtId="0" fontId="20" fillId="0" borderId="118" xfId="0" applyNumberFormat="1" applyFont="1" applyBorder="1" applyAlignment="1">
      <alignment horizontal="center" vertical="center" wrapText="1"/>
    </xf>
    <xf numFmtId="0" fontId="3" fillId="3" borderId="119" xfId="0" applyNumberFormat="1" applyFont="1" applyFill="1" applyBorder="1"/>
    <xf numFmtId="0" fontId="3" fillId="3" borderId="118" xfId="0" applyNumberFormat="1" applyFont="1" applyFill="1" applyBorder="1"/>
    <xf numFmtId="0" fontId="3" fillId="3" borderId="18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2" fillId="2" borderId="108" xfId="0" applyNumberFormat="1" applyFont="1" applyFill="1" applyBorder="1"/>
    <xf numFmtId="0" fontId="3" fillId="0" borderId="108" xfId="0" applyNumberFormat="1" applyFont="1" applyBorder="1"/>
    <xf numFmtId="0" fontId="3" fillId="2" borderId="18" xfId="0" applyNumberFormat="1" applyFont="1" applyFill="1" applyBorder="1" applyAlignment="1">
      <alignment horizontal="center" vertical="center" wrapText="1"/>
    </xf>
    <xf numFmtId="0" fontId="3" fillId="2" borderId="115" xfId="0" applyNumberFormat="1" applyFont="1" applyFill="1" applyBorder="1" applyAlignment="1">
      <alignment horizontal="center" vertical="center" wrapText="1"/>
    </xf>
    <xf numFmtId="0" fontId="3" fillId="2" borderId="116" xfId="0" applyNumberFormat="1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89" xfId="0" applyNumberFormat="1" applyFont="1" applyFill="1" applyBorder="1" applyAlignment="1">
      <alignment horizontal="center" vertical="center" wrapText="1"/>
    </xf>
    <xf numFmtId="0" fontId="3" fillId="3" borderId="109" xfId="0" applyNumberFormat="1" applyFont="1" applyFill="1" applyBorder="1" applyAlignment="1">
      <alignment horizontal="center" vertical="center" wrapText="1"/>
    </xf>
    <xf numFmtId="0" fontId="3" fillId="2" borderId="108" xfId="0" applyNumberFormat="1" applyFont="1" applyFill="1" applyBorder="1" applyAlignment="1">
      <alignment horizontal="center" vertical="center" wrapText="1"/>
    </xf>
    <xf numFmtId="0" fontId="3" fillId="2" borderId="117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20" xfId="0" applyNumberFormat="1" applyFont="1" applyFill="1" applyBorder="1" applyAlignment="1">
      <alignment horizontal="center" vertical="center" wrapText="1"/>
    </xf>
    <xf numFmtId="0" fontId="3" fillId="2" borderId="21" xfId="0" applyNumberFormat="1" applyFont="1" applyFill="1" applyBorder="1" applyAlignment="1">
      <alignment horizontal="center" vertical="center" wrapText="1"/>
    </xf>
    <xf numFmtId="0" fontId="3" fillId="2" borderId="22" xfId="0" applyNumberFormat="1" applyFont="1" applyFill="1" applyBorder="1" applyAlignment="1">
      <alignment horizontal="center" vertical="center" wrapText="1"/>
    </xf>
    <xf numFmtId="0" fontId="3" fillId="2" borderId="23" xfId="0" applyNumberFormat="1" applyFont="1" applyFill="1" applyBorder="1" applyAlignment="1">
      <alignment horizontal="center" vertical="center" wrapText="1"/>
    </xf>
    <xf numFmtId="0" fontId="3" fillId="2" borderId="24" xfId="0" applyNumberFormat="1" applyFont="1" applyFill="1" applyBorder="1" applyAlignment="1">
      <alignment horizontal="center" vertical="center" wrapText="1"/>
    </xf>
    <xf numFmtId="0" fontId="3" fillId="2" borderId="25" xfId="0" applyNumberFormat="1" applyFont="1" applyFill="1" applyBorder="1" applyAlignment="1">
      <alignment horizontal="center" vertical="center" wrapText="1"/>
    </xf>
    <xf numFmtId="0" fontId="3" fillId="2" borderId="26" xfId="0" applyNumberFormat="1" applyFont="1" applyFill="1" applyBorder="1" applyAlignment="1">
      <alignment horizontal="center" vertical="center" wrapText="1"/>
    </xf>
    <xf numFmtId="0" fontId="3" fillId="2" borderId="27" xfId="0" applyNumberFormat="1" applyFont="1" applyFill="1" applyBorder="1" applyAlignment="1">
      <alignment horizontal="center" vertical="center" wrapText="1"/>
    </xf>
    <xf numFmtId="0" fontId="3" fillId="2" borderId="49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50" xfId="0" applyNumberFormat="1" applyFont="1" applyFill="1" applyBorder="1" applyAlignment="1">
      <alignment horizontal="center" vertical="center" wrapText="1"/>
    </xf>
    <xf numFmtId="0" fontId="3" fillId="2" borderId="79" xfId="0" applyNumberFormat="1" applyFont="1" applyFill="1" applyBorder="1" applyAlignment="1">
      <alignment horizontal="center" vertical="center" wrapText="1"/>
    </xf>
    <xf numFmtId="0" fontId="3" fillId="2" borderId="80" xfId="0" applyNumberFormat="1" applyFont="1" applyFill="1" applyBorder="1" applyAlignment="1">
      <alignment horizontal="center" vertical="center" wrapText="1"/>
    </xf>
    <xf numFmtId="0" fontId="3" fillId="2" borderId="81" xfId="0" applyNumberFormat="1" applyFont="1" applyFill="1" applyBorder="1" applyAlignment="1">
      <alignment horizontal="center" vertical="center" wrapText="1"/>
    </xf>
    <xf numFmtId="0" fontId="3" fillId="2" borderId="82" xfId="0" applyNumberFormat="1" applyFont="1" applyFill="1" applyBorder="1" applyAlignment="1">
      <alignment horizontal="center" vertical="center" wrapText="1"/>
    </xf>
    <xf numFmtId="0" fontId="3" fillId="2" borderId="83" xfId="0" applyNumberFormat="1" applyFont="1" applyFill="1" applyBorder="1" applyAlignment="1">
      <alignment horizontal="center" vertical="center" wrapText="1"/>
    </xf>
    <xf numFmtId="0" fontId="3" fillId="2" borderId="84" xfId="0" applyNumberFormat="1" applyFont="1" applyFill="1" applyBorder="1" applyAlignment="1">
      <alignment horizontal="center" vertical="center" wrapText="1"/>
    </xf>
    <xf numFmtId="0" fontId="3" fillId="2" borderId="85" xfId="0" applyNumberFormat="1" applyFont="1" applyFill="1" applyBorder="1" applyAlignment="1">
      <alignment horizontal="center" vertical="center" wrapText="1"/>
    </xf>
    <xf numFmtId="0" fontId="3" fillId="2" borderId="86" xfId="0" applyNumberFormat="1" applyFont="1" applyFill="1" applyBorder="1" applyAlignment="1">
      <alignment horizontal="center" vertical="center" wrapText="1"/>
    </xf>
    <xf numFmtId="0" fontId="3" fillId="2" borderId="87" xfId="0" applyNumberFormat="1" applyFont="1" applyFill="1" applyBorder="1" applyAlignment="1">
      <alignment horizontal="center" vertical="center" wrapText="1"/>
    </xf>
    <xf numFmtId="0" fontId="3" fillId="2" borderId="88" xfId="0" applyNumberFormat="1" applyFont="1" applyFill="1" applyBorder="1" applyAlignment="1">
      <alignment horizontal="center" vertical="center" wrapText="1"/>
    </xf>
    <xf numFmtId="0" fontId="3" fillId="2" borderId="28" xfId="0" applyNumberFormat="1" applyFont="1" applyFill="1" applyBorder="1" applyAlignment="1">
      <alignment horizontal="center" vertical="center" wrapText="1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0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3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53" xfId="0" applyNumberFormat="1" applyFont="1" applyFill="1" applyBorder="1" applyAlignment="1">
      <alignment horizontal="center" vertical="center" wrapText="1"/>
    </xf>
    <xf numFmtId="0" fontId="3" fillId="2" borderId="54" xfId="0" applyNumberFormat="1" applyFont="1" applyFill="1" applyBorder="1" applyAlignment="1">
      <alignment horizontal="center" vertical="center" wrapText="1"/>
    </xf>
    <xf numFmtId="0" fontId="3" fillId="2" borderId="55" xfId="0" applyNumberFormat="1" applyFont="1" applyFill="1" applyBorder="1" applyAlignment="1">
      <alignment horizontal="center" vertical="center" wrapText="1"/>
    </xf>
    <xf numFmtId="0" fontId="3" fillId="2" borderId="56" xfId="0" applyNumberFormat="1" applyFont="1" applyFill="1" applyBorder="1" applyAlignment="1">
      <alignment horizontal="center" vertical="center" wrapText="1"/>
    </xf>
    <xf numFmtId="0" fontId="3" fillId="2" borderId="57" xfId="0" applyNumberFormat="1" applyFont="1" applyFill="1" applyBorder="1" applyAlignment="1">
      <alignment horizontal="center" vertical="center" wrapText="1"/>
    </xf>
    <xf numFmtId="0" fontId="3" fillId="2" borderId="58" xfId="0" applyNumberFormat="1" applyFont="1" applyFill="1" applyBorder="1" applyAlignment="1">
      <alignment horizontal="center" vertical="center" wrapText="1"/>
    </xf>
    <xf numFmtId="0" fontId="3" fillId="2" borderId="59" xfId="0" applyNumberFormat="1" applyFont="1" applyFill="1" applyBorder="1" applyAlignment="1">
      <alignment horizontal="center" vertical="center" wrapText="1"/>
    </xf>
    <xf numFmtId="0" fontId="3" fillId="2" borderId="60" xfId="0" applyNumberFormat="1" applyFont="1" applyFill="1" applyBorder="1" applyAlignment="1">
      <alignment horizontal="center" vertical="center" wrapText="1"/>
    </xf>
    <xf numFmtId="0" fontId="3" fillId="2" borderId="61" xfId="0" applyNumberFormat="1" applyFont="1" applyFill="1" applyBorder="1" applyAlignment="1">
      <alignment horizontal="center" vertical="center" wrapText="1"/>
    </xf>
    <xf numFmtId="0" fontId="3" fillId="2" borderId="62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4" fillId="3" borderId="52" xfId="0" applyNumberFormat="1" applyFont="1" applyFill="1" applyBorder="1" applyAlignment="1">
      <alignment horizontal="center" vertical="center" wrapText="1"/>
    </xf>
    <xf numFmtId="0" fontId="4" fillId="3" borderId="90" xfId="0" applyNumberFormat="1" applyFont="1" applyFill="1" applyBorder="1" applyAlignment="1">
      <alignment horizontal="center" vertical="center" wrapText="1"/>
    </xf>
    <xf numFmtId="0" fontId="4" fillId="3" borderId="110" xfId="0" applyNumberFormat="1" applyFont="1" applyFill="1" applyBorder="1" applyAlignment="1">
      <alignment horizontal="center" vertical="center" wrapText="1"/>
    </xf>
    <xf numFmtId="0" fontId="3" fillId="2" borderId="111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12" xfId="0" applyNumberFormat="1" applyFont="1" applyBorder="1" applyAlignment="1">
      <alignment horizontal="center" vertical="center" wrapText="1"/>
    </xf>
    <xf numFmtId="0" fontId="3" fillId="2" borderId="113" xfId="0" applyNumberFormat="1" applyFont="1" applyFill="1" applyBorder="1" applyAlignment="1">
      <alignment horizontal="center" vertical="center" wrapText="1"/>
    </xf>
    <xf numFmtId="0" fontId="3" fillId="2" borderId="114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63" xfId="0" applyNumberFormat="1" applyFont="1" applyFill="1" applyBorder="1" applyAlignment="1">
      <alignment horizontal="center" vertical="center" wrapText="1"/>
    </xf>
    <xf numFmtId="0" fontId="3" fillId="2" borderId="64" xfId="0" applyNumberFormat="1" applyFont="1" applyFill="1" applyBorder="1" applyAlignment="1">
      <alignment horizontal="center" vertical="center" wrapText="1"/>
    </xf>
    <xf numFmtId="0" fontId="3" fillId="2" borderId="92" xfId="0" applyNumberFormat="1" applyFont="1" applyFill="1" applyBorder="1" applyAlignment="1">
      <alignment horizontal="center" vertical="center" wrapText="1"/>
    </xf>
    <xf numFmtId="0" fontId="3" fillId="2" borderId="93" xfId="0" applyNumberFormat="1" applyFont="1" applyFill="1" applyBorder="1" applyAlignment="1">
      <alignment horizontal="center" vertical="center" wrapText="1"/>
    </xf>
    <xf numFmtId="0" fontId="3" fillId="2" borderId="94" xfId="0" applyNumberFormat="1" applyFont="1" applyFill="1" applyBorder="1" applyAlignment="1">
      <alignment horizontal="center" vertical="center" wrapText="1"/>
    </xf>
    <xf numFmtId="0" fontId="3" fillId="2" borderId="38" xfId="0" applyNumberFormat="1" applyFont="1" applyFill="1" applyBorder="1" applyAlignment="1">
      <alignment horizontal="center" vertical="center" wrapText="1"/>
    </xf>
    <xf numFmtId="0" fontId="3" fillId="2" borderId="65" xfId="0" applyNumberFormat="1" applyFont="1" applyFill="1" applyBorder="1" applyAlignment="1">
      <alignment horizontal="center" vertical="center" wrapText="1"/>
    </xf>
    <xf numFmtId="0" fontId="3" fillId="2" borderId="66" xfId="0" applyNumberFormat="1" applyFont="1" applyFill="1" applyBorder="1" applyAlignment="1">
      <alignment horizontal="center" vertical="center" wrapText="1"/>
    </xf>
    <xf numFmtId="0" fontId="3" fillId="2" borderId="95" xfId="0" applyNumberFormat="1" applyFont="1" applyFill="1" applyBorder="1" applyAlignment="1">
      <alignment horizontal="center" vertical="center" wrapText="1"/>
    </xf>
    <xf numFmtId="0" fontId="3" fillId="2" borderId="96" xfId="0" applyNumberFormat="1" applyFont="1" applyFill="1" applyBorder="1" applyAlignment="1">
      <alignment horizontal="center" vertical="center" wrapText="1"/>
    </xf>
    <xf numFmtId="0" fontId="3" fillId="2" borderId="105" xfId="0" applyNumberFormat="1" applyFont="1" applyFill="1" applyBorder="1" applyAlignment="1">
      <alignment horizontal="center" vertical="center" wrapText="1"/>
    </xf>
    <xf numFmtId="0" fontId="3" fillId="2" borderId="106" xfId="0" applyNumberFormat="1" applyFont="1" applyFill="1" applyBorder="1" applyAlignment="1">
      <alignment horizontal="center" vertical="center" wrapText="1"/>
    </xf>
    <xf numFmtId="0" fontId="3" fillId="2" borderId="107" xfId="0" applyNumberFormat="1" applyFont="1" applyFill="1" applyBorder="1" applyAlignment="1">
      <alignment horizontal="center" vertical="center" wrapText="1"/>
    </xf>
    <xf numFmtId="0" fontId="3" fillId="2" borderId="39" xfId="0" applyNumberFormat="1" applyFont="1" applyFill="1" applyBorder="1" applyAlignment="1">
      <alignment horizontal="center" vertical="center" wrapText="1"/>
    </xf>
    <xf numFmtId="0" fontId="3" fillId="2" borderId="67" xfId="0" applyNumberFormat="1" applyFont="1" applyFill="1" applyBorder="1" applyAlignment="1">
      <alignment horizontal="center" vertical="center" wrapText="1"/>
    </xf>
    <xf numFmtId="0" fontId="3" fillId="2" borderId="68" xfId="0" applyNumberFormat="1" applyFont="1" applyFill="1" applyBorder="1" applyAlignment="1">
      <alignment horizontal="center" vertical="center" wrapText="1"/>
    </xf>
    <xf numFmtId="0" fontId="3" fillId="2" borderId="97" xfId="0" applyNumberFormat="1" applyFont="1" applyFill="1" applyBorder="1" applyAlignment="1">
      <alignment horizontal="center" vertical="center" wrapText="1"/>
    </xf>
    <xf numFmtId="0" fontId="3" fillId="2" borderId="98" xfId="0" applyNumberFormat="1" applyFont="1" applyFill="1" applyBorder="1" applyAlignment="1">
      <alignment horizontal="center" vertical="center" wrapText="1"/>
    </xf>
    <xf numFmtId="0" fontId="3" fillId="2" borderId="99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0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42" xfId="0" applyNumberFormat="1" applyFont="1" applyFill="1" applyBorder="1" applyAlignment="1">
      <alignment horizontal="center" vertical="center" wrapText="1"/>
    </xf>
    <xf numFmtId="0" fontId="3" fillId="2" borderId="43" xfId="0" applyNumberFormat="1" applyFont="1" applyFill="1" applyBorder="1" applyAlignment="1">
      <alignment horizontal="center" vertical="center" wrapText="1"/>
    </xf>
    <xf numFmtId="0" fontId="3" fillId="2" borderId="44" xfId="0" applyNumberFormat="1" applyFont="1" applyFill="1" applyBorder="1" applyAlignment="1">
      <alignment horizontal="center" vertical="center" wrapText="1"/>
    </xf>
    <xf numFmtId="0" fontId="3" fillId="2" borderId="45" xfId="0" applyNumberFormat="1" applyFont="1" applyFill="1" applyBorder="1" applyAlignment="1">
      <alignment horizontal="center" vertical="center" wrapText="1"/>
    </xf>
    <xf numFmtId="0" fontId="3" fillId="2" borderId="46" xfId="0" applyNumberFormat="1" applyFont="1" applyFill="1" applyBorder="1" applyAlignment="1">
      <alignment horizontal="center" vertical="center" wrapText="1"/>
    </xf>
    <xf numFmtId="0" fontId="3" fillId="2" borderId="47" xfId="0" applyNumberFormat="1" applyFont="1" applyFill="1" applyBorder="1" applyAlignment="1">
      <alignment horizontal="center" vertical="center" wrapText="1"/>
    </xf>
    <xf numFmtId="0" fontId="3" fillId="2" borderId="48" xfId="0" applyNumberFormat="1" applyFont="1" applyFill="1" applyBorder="1" applyAlignment="1">
      <alignment horizontal="center" vertical="center" wrapText="1"/>
    </xf>
    <xf numFmtId="0" fontId="3" fillId="2" borderId="69" xfId="0" applyNumberFormat="1" applyFont="1" applyFill="1" applyBorder="1" applyAlignment="1">
      <alignment horizontal="center" vertical="center" wrapText="1"/>
    </xf>
    <xf numFmtId="0" fontId="3" fillId="2" borderId="70" xfId="0" applyNumberFormat="1" applyFont="1" applyFill="1" applyBorder="1" applyAlignment="1">
      <alignment horizontal="center" vertical="center" wrapText="1"/>
    </xf>
    <xf numFmtId="0" fontId="3" fillId="2" borderId="71" xfId="0" applyNumberFormat="1" applyFont="1" applyFill="1" applyBorder="1" applyAlignment="1">
      <alignment horizontal="center" vertical="center" wrapText="1"/>
    </xf>
    <xf numFmtId="0" fontId="3" fillId="2" borderId="72" xfId="0" applyNumberFormat="1" applyFont="1" applyFill="1" applyBorder="1" applyAlignment="1">
      <alignment horizontal="center" vertical="center" wrapText="1"/>
    </xf>
    <xf numFmtId="0" fontId="3" fillId="2" borderId="73" xfId="0" applyNumberFormat="1" applyFont="1" applyFill="1" applyBorder="1" applyAlignment="1">
      <alignment horizontal="center" vertical="center" wrapText="1"/>
    </xf>
    <xf numFmtId="0" fontId="3" fillId="2" borderId="74" xfId="0" applyNumberFormat="1" applyFont="1" applyFill="1" applyBorder="1" applyAlignment="1">
      <alignment horizontal="center" vertical="center" wrapText="1"/>
    </xf>
    <xf numFmtId="0" fontId="3" fillId="2" borderId="75" xfId="0" applyNumberFormat="1" applyFont="1" applyFill="1" applyBorder="1" applyAlignment="1">
      <alignment horizontal="center" vertical="center" wrapText="1"/>
    </xf>
    <xf numFmtId="0" fontId="3" fillId="2" borderId="76" xfId="0" applyNumberFormat="1" applyFont="1" applyFill="1" applyBorder="1" applyAlignment="1">
      <alignment horizontal="center" vertical="center" wrapText="1"/>
    </xf>
    <xf numFmtId="0" fontId="3" fillId="2" borderId="77" xfId="0" applyNumberFormat="1" applyFont="1" applyFill="1" applyBorder="1" applyAlignment="1">
      <alignment horizontal="center" vertical="center" wrapText="1"/>
    </xf>
    <xf numFmtId="0" fontId="3" fillId="2" borderId="78" xfId="0" applyNumberFormat="1" applyFont="1" applyFill="1" applyBorder="1" applyAlignment="1">
      <alignment horizontal="center" vertical="center" wrapText="1"/>
    </xf>
    <xf numFmtId="0" fontId="3" fillId="2" borderId="100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101" xfId="0" applyNumberFormat="1" applyFont="1" applyBorder="1" applyAlignment="1">
      <alignment horizontal="center" vertical="center" wrapText="1"/>
    </xf>
    <xf numFmtId="0" fontId="5" fillId="0" borderId="102" xfId="0" applyNumberFormat="1" applyFont="1" applyBorder="1" applyAlignment="1">
      <alignment horizontal="center" vertical="center" wrapText="1"/>
    </xf>
    <xf numFmtId="0" fontId="5" fillId="0" borderId="103" xfId="0" applyNumberFormat="1" applyFont="1" applyBorder="1" applyAlignment="1">
      <alignment horizontal="center" vertical="center" wrapText="1"/>
    </xf>
    <xf numFmtId="0" fontId="5" fillId="0" borderId="104" xfId="0" applyNumberFormat="1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Alignment="1">
      <alignment horizontal="center"/>
    </xf>
    <xf numFmtId="0" fontId="9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left" vertical="top" wrapText="1"/>
    </xf>
    <xf numFmtId="0" fontId="7" fillId="2" borderId="0" xfId="0" applyNumberFormat="1" applyFont="1" applyFill="1" applyAlignment="1">
      <alignment horizontal="right" vertical="top" wrapText="1"/>
    </xf>
    <xf numFmtId="0" fontId="8" fillId="2" borderId="0" xfId="0" applyNumberFormat="1" applyFont="1" applyFill="1" applyAlignment="1">
      <alignment horizontal="center" vertical="top"/>
    </xf>
    <xf numFmtId="0" fontId="8" fillId="2" borderId="0" xfId="0" applyNumberFormat="1" applyFont="1" applyFill="1" applyAlignment="1">
      <alignment horizontal="center"/>
    </xf>
    <xf numFmtId="0" fontId="9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95"/>
  <sheetViews>
    <sheetView tabSelected="1" topLeftCell="R73" workbookViewId="0">
      <selection activeCell="M79" sqref="M79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customWidth="1"/>
    <col min="7" max="7" width="5" customWidth="1"/>
    <col min="8" max="8" width="4.42578125" customWidth="1"/>
    <col min="9" max="9" width="5.28515625" customWidth="1"/>
    <col min="10" max="17" width="4.42578125" customWidth="1"/>
    <col min="18" max="20" width="4" customWidth="1"/>
    <col min="21" max="21" width="4.42578125" customWidth="1"/>
    <col min="22" max="23" width="4" customWidth="1"/>
    <col min="24" max="24" width="4.85546875" customWidth="1"/>
    <col min="25" max="25" width="4.42578125" customWidth="1"/>
    <col min="26" max="27" width="4" customWidth="1"/>
    <col min="28" max="28" width="73.28515625" customWidth="1"/>
    <col min="29" max="29" width="9.42578125" customWidth="1"/>
    <col min="30" max="30" width="12.140625" customWidth="1"/>
    <col min="31" max="31" width="10.5703125" customWidth="1"/>
    <col min="32" max="32" width="10.7109375" customWidth="1"/>
    <col min="33" max="33" width="9.28515625" customWidth="1"/>
    <col min="34" max="34" width="11" customWidth="1"/>
    <col min="35" max="35" width="11.42578125" customWidth="1"/>
    <col min="36" max="38" width="9.140625" hidden="1" bestFit="1" customWidth="1"/>
    <col min="39" max="39" width="12.140625" customWidth="1"/>
  </cols>
  <sheetData>
    <row r="1" spans="1:39" ht="15.75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4"/>
      <c r="AB1" s="5"/>
      <c r="AC1" s="6"/>
      <c r="AD1" s="7"/>
      <c r="AE1" s="8"/>
      <c r="AF1" s="8"/>
      <c r="AG1" s="8"/>
      <c r="AH1" s="8"/>
      <c r="AI1" s="9"/>
      <c r="AJ1" s="9"/>
      <c r="AK1" s="9"/>
      <c r="AL1" s="9"/>
      <c r="AM1" s="8"/>
    </row>
    <row r="2" spans="1:39" ht="77.25" customHeight="1" x14ac:dyDescent="0.25">
      <c r="A2" s="10"/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2"/>
      <c r="V2" s="12"/>
      <c r="W2" s="12"/>
      <c r="X2" s="12"/>
      <c r="Y2" s="12"/>
      <c r="Z2" s="12"/>
      <c r="AA2" s="13"/>
      <c r="AB2" s="14"/>
      <c r="AC2" s="15"/>
      <c r="AD2" s="250" t="s">
        <v>0</v>
      </c>
      <c r="AE2" s="250"/>
      <c r="AF2" s="250"/>
      <c r="AG2" s="250"/>
      <c r="AH2" s="250"/>
      <c r="AI2" s="250"/>
      <c r="AJ2" s="250"/>
      <c r="AK2" s="250"/>
      <c r="AL2" s="250"/>
      <c r="AM2" s="250"/>
    </row>
    <row r="3" spans="1:39" ht="18.75" x14ac:dyDescent="0.25">
      <c r="A3" s="1"/>
      <c r="B3" s="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</row>
    <row r="4" spans="1:39" ht="18.75" x14ac:dyDescent="0.3">
      <c r="A4" s="1"/>
      <c r="B4" s="1"/>
      <c r="C4" s="252" t="s">
        <v>1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</row>
    <row r="5" spans="1:39" ht="15.75" x14ac:dyDescent="0.25">
      <c r="A5" s="2"/>
      <c r="B5" s="2"/>
      <c r="C5" s="248" t="s">
        <v>2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</row>
    <row r="6" spans="1:39" ht="15.75" x14ac:dyDescent="0.25">
      <c r="A6" s="2"/>
      <c r="B6" s="2"/>
      <c r="C6" s="253" t="s">
        <v>3</v>
      </c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</row>
    <row r="7" spans="1:39" ht="15.75" x14ac:dyDescent="0.25">
      <c r="A7" s="2"/>
      <c r="B7" s="2"/>
      <c r="C7" s="247" t="s">
        <v>4</v>
      </c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</row>
    <row r="8" spans="1:39" ht="15.75" x14ac:dyDescent="0.25">
      <c r="A8" s="2"/>
      <c r="B8" s="2"/>
      <c r="C8" s="248" t="s">
        <v>5</v>
      </c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</row>
    <row r="9" spans="1:39" ht="15.75" x14ac:dyDescent="0.25">
      <c r="A9" s="2"/>
      <c r="B9" s="2"/>
      <c r="C9" s="2"/>
      <c r="D9" s="2"/>
      <c r="E9" s="2"/>
      <c r="F9" s="2"/>
      <c r="G9" s="2"/>
      <c r="H9" s="2"/>
      <c r="I9" s="16" t="s">
        <v>6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  <c r="U9" s="17"/>
      <c r="V9" s="17"/>
      <c r="W9" s="17"/>
      <c r="X9" s="17"/>
      <c r="Y9" s="17"/>
      <c r="Z9" s="17"/>
      <c r="AA9" s="17"/>
      <c r="AB9" s="18"/>
      <c r="AC9" s="19"/>
      <c r="AD9" s="20"/>
      <c r="AE9" s="21"/>
      <c r="AF9" s="22"/>
      <c r="AG9" s="22"/>
      <c r="AH9" s="22"/>
      <c r="AI9" s="22"/>
      <c r="AJ9" s="22"/>
      <c r="AK9" s="22"/>
      <c r="AL9" s="23"/>
      <c r="AM9" s="23"/>
    </row>
    <row r="10" spans="1:39" ht="15.75" x14ac:dyDescent="0.25">
      <c r="A10" s="2"/>
      <c r="B10" s="2"/>
      <c r="C10" s="2"/>
      <c r="D10" s="2"/>
      <c r="E10" s="2"/>
      <c r="F10" s="2"/>
      <c r="G10" s="2"/>
      <c r="H10" s="2"/>
      <c r="I10" s="249" t="s">
        <v>7</v>
      </c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249"/>
      <c r="AK10" s="249"/>
      <c r="AL10" s="249"/>
      <c r="AM10" s="249"/>
    </row>
    <row r="11" spans="1:39" ht="15.75" x14ac:dyDescent="0.25">
      <c r="A11" s="2"/>
      <c r="B11" s="2"/>
      <c r="C11" s="2"/>
      <c r="D11" s="2"/>
      <c r="E11" s="2"/>
      <c r="F11" s="2"/>
      <c r="G11" s="2"/>
      <c r="H11" s="2"/>
      <c r="I11" s="249" t="s">
        <v>8</v>
      </c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9"/>
      <c r="AG11" s="249"/>
      <c r="AH11" s="249"/>
      <c r="AI11" s="249"/>
      <c r="AJ11" s="249"/>
      <c r="AK11" s="249"/>
      <c r="AL11" s="249"/>
      <c r="AM11" s="249"/>
    </row>
    <row r="12" spans="1:39" ht="15.75" x14ac:dyDescent="0.25">
      <c r="A12" s="2"/>
      <c r="B12" s="2"/>
      <c r="C12" s="2"/>
      <c r="D12" s="2"/>
      <c r="E12" s="2"/>
      <c r="F12" s="2"/>
      <c r="G12" s="2"/>
      <c r="H12" s="2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5"/>
      <c r="U12" s="25"/>
      <c r="V12" s="25"/>
      <c r="W12" s="25"/>
      <c r="X12" s="25"/>
      <c r="Y12" s="25"/>
      <c r="Z12" s="25"/>
      <c r="AA12" s="25"/>
      <c r="AB12" s="26"/>
      <c r="AC12" s="27"/>
      <c r="AD12" s="24"/>
      <c r="AE12" s="28"/>
      <c r="AF12" s="24"/>
      <c r="AG12" s="24"/>
      <c r="AH12" s="24"/>
      <c r="AI12" s="24"/>
      <c r="AJ12" s="24"/>
      <c r="AK12" s="24"/>
      <c r="AL12" s="24"/>
      <c r="AM12" s="24"/>
    </row>
    <row r="13" spans="1:39" ht="15.75" x14ac:dyDescent="0.25">
      <c r="A13" s="205" t="s">
        <v>9</v>
      </c>
      <c r="B13" s="231"/>
      <c r="C13" s="232"/>
      <c r="D13" s="233"/>
      <c r="E13" s="234"/>
      <c r="F13" s="235"/>
      <c r="G13" s="236"/>
      <c r="H13" s="237"/>
      <c r="I13" s="238"/>
      <c r="J13" s="239"/>
      <c r="K13" s="240"/>
      <c r="L13" s="241"/>
      <c r="M13" s="242"/>
      <c r="N13" s="243"/>
      <c r="O13" s="244"/>
      <c r="P13" s="245"/>
      <c r="Q13" s="246"/>
      <c r="R13" s="126" t="s">
        <v>10</v>
      </c>
      <c r="S13" s="135"/>
      <c r="T13" s="136"/>
      <c r="U13" s="137"/>
      <c r="V13" s="138"/>
      <c r="W13" s="139"/>
      <c r="X13" s="140"/>
      <c r="Y13" s="141"/>
      <c r="Z13" s="142"/>
      <c r="AA13" s="143"/>
      <c r="AB13" s="129" t="s">
        <v>11</v>
      </c>
      <c r="AC13" s="175" t="s">
        <v>12</v>
      </c>
      <c r="AD13" s="126" t="s">
        <v>13</v>
      </c>
      <c r="AE13" s="157"/>
      <c r="AF13" s="158"/>
      <c r="AG13" s="159"/>
      <c r="AH13" s="160"/>
      <c r="AI13" s="161"/>
      <c r="AJ13" s="162"/>
      <c r="AK13" s="163"/>
      <c r="AL13" s="164"/>
      <c r="AM13" s="126" t="s">
        <v>14</v>
      </c>
    </row>
    <row r="14" spans="1:39" x14ac:dyDescent="0.25">
      <c r="A14" s="126" t="s">
        <v>15</v>
      </c>
      <c r="B14" s="184"/>
      <c r="C14" s="185"/>
      <c r="D14" s="126" t="s">
        <v>16</v>
      </c>
      <c r="E14" s="191"/>
      <c r="F14" s="126" t="s">
        <v>17</v>
      </c>
      <c r="G14" s="199"/>
      <c r="H14" s="205" t="s">
        <v>18</v>
      </c>
      <c r="I14" s="206"/>
      <c r="J14" s="207"/>
      <c r="K14" s="208"/>
      <c r="L14" s="209"/>
      <c r="M14" s="210"/>
      <c r="N14" s="211"/>
      <c r="O14" s="212"/>
      <c r="P14" s="213"/>
      <c r="Q14" s="214"/>
      <c r="R14" s="144"/>
      <c r="S14" s="145"/>
      <c r="T14" s="145"/>
      <c r="U14" s="145"/>
      <c r="V14" s="145"/>
      <c r="W14" s="145"/>
      <c r="X14" s="145"/>
      <c r="Y14" s="145"/>
      <c r="Z14" s="145"/>
      <c r="AA14" s="146"/>
      <c r="AB14" s="130"/>
      <c r="AC14" s="176"/>
      <c r="AD14" s="165"/>
      <c r="AE14" s="166"/>
      <c r="AF14" s="167"/>
      <c r="AG14" s="168"/>
      <c r="AH14" s="169"/>
      <c r="AI14" s="170"/>
      <c r="AJ14" s="171"/>
      <c r="AK14" s="172"/>
      <c r="AL14" s="173"/>
      <c r="AM14" s="174"/>
    </row>
    <row r="15" spans="1:39" ht="31.5" x14ac:dyDescent="0.25">
      <c r="A15" s="186"/>
      <c r="B15" s="145"/>
      <c r="C15" s="187"/>
      <c r="D15" s="192"/>
      <c r="E15" s="193"/>
      <c r="F15" s="200"/>
      <c r="G15" s="201"/>
      <c r="H15" s="215"/>
      <c r="I15" s="216"/>
      <c r="J15" s="217"/>
      <c r="K15" s="218"/>
      <c r="L15" s="219"/>
      <c r="M15" s="220"/>
      <c r="N15" s="221"/>
      <c r="O15" s="222"/>
      <c r="P15" s="223"/>
      <c r="Q15" s="224"/>
      <c r="R15" s="147"/>
      <c r="S15" s="148"/>
      <c r="T15" s="149"/>
      <c r="U15" s="150"/>
      <c r="V15" s="151"/>
      <c r="W15" s="152"/>
      <c r="X15" s="153"/>
      <c r="Y15" s="154"/>
      <c r="Z15" s="155"/>
      <c r="AA15" s="156"/>
      <c r="AB15" s="131"/>
      <c r="AC15" s="177"/>
      <c r="AD15" s="126" t="s">
        <v>19</v>
      </c>
      <c r="AE15" s="180" t="s">
        <v>20</v>
      </c>
      <c r="AF15" s="126" t="s">
        <v>21</v>
      </c>
      <c r="AG15" s="126" t="s">
        <v>22</v>
      </c>
      <c r="AH15" s="126" t="s">
        <v>23</v>
      </c>
      <c r="AI15" s="126" t="s">
        <v>24</v>
      </c>
      <c r="AJ15" s="33" t="s">
        <v>25</v>
      </c>
      <c r="AK15" s="29" t="s">
        <v>26</v>
      </c>
      <c r="AL15" s="29" t="s">
        <v>27</v>
      </c>
      <c r="AM15" s="126" t="s">
        <v>28</v>
      </c>
    </row>
    <row r="16" spans="1:39" ht="141.75" x14ac:dyDescent="0.25">
      <c r="A16" s="188"/>
      <c r="B16" s="189"/>
      <c r="C16" s="190"/>
      <c r="D16" s="194"/>
      <c r="E16" s="195"/>
      <c r="F16" s="202"/>
      <c r="G16" s="203"/>
      <c r="H16" s="126" t="s">
        <v>29</v>
      </c>
      <c r="I16" s="204"/>
      <c r="J16" s="29" t="s">
        <v>30</v>
      </c>
      <c r="K16" s="126" t="s">
        <v>31</v>
      </c>
      <c r="L16" s="225"/>
      <c r="M16" s="226" t="s">
        <v>32</v>
      </c>
      <c r="N16" s="227"/>
      <c r="O16" s="228"/>
      <c r="P16" s="229"/>
      <c r="Q16" s="230"/>
      <c r="R16" s="126" t="s">
        <v>29</v>
      </c>
      <c r="S16" s="196"/>
      <c r="T16" s="29" t="s">
        <v>30</v>
      </c>
      <c r="U16" s="29" t="s">
        <v>33</v>
      </c>
      <c r="V16" s="29" t="s">
        <v>34</v>
      </c>
      <c r="W16" s="126" t="s">
        <v>35</v>
      </c>
      <c r="X16" s="197"/>
      <c r="Y16" s="198"/>
      <c r="Z16" s="126" t="s">
        <v>36</v>
      </c>
      <c r="AA16" s="133"/>
      <c r="AB16" s="132"/>
      <c r="AC16" s="178"/>
      <c r="AD16" s="179"/>
      <c r="AE16" s="181"/>
      <c r="AF16" s="182"/>
      <c r="AG16" s="183"/>
      <c r="AH16" s="127"/>
      <c r="AI16" s="128"/>
      <c r="AJ16" s="33"/>
      <c r="AK16" s="29"/>
      <c r="AL16" s="33"/>
      <c r="AM16" s="134"/>
    </row>
    <row r="17" spans="1:39" ht="15.75" x14ac:dyDescent="0.25">
      <c r="A17" s="34">
        <v>1</v>
      </c>
      <c r="B17" s="34">
        <v>2</v>
      </c>
      <c r="C17" s="34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4">
        <v>9</v>
      </c>
      <c r="J17" s="35">
        <v>10</v>
      </c>
      <c r="K17" s="34">
        <v>11</v>
      </c>
      <c r="L17" s="35">
        <v>12</v>
      </c>
      <c r="M17" s="34">
        <v>13</v>
      </c>
      <c r="N17" s="35">
        <v>14</v>
      </c>
      <c r="O17" s="35">
        <v>15</v>
      </c>
      <c r="P17" s="35">
        <v>16</v>
      </c>
      <c r="Q17" s="35">
        <v>17</v>
      </c>
      <c r="R17" s="34">
        <v>18</v>
      </c>
      <c r="S17" s="35">
        <v>19</v>
      </c>
      <c r="T17" s="34">
        <v>20</v>
      </c>
      <c r="U17" s="35">
        <v>21</v>
      </c>
      <c r="V17" s="34">
        <v>22</v>
      </c>
      <c r="W17" s="35">
        <v>23</v>
      </c>
      <c r="X17" s="34">
        <v>24</v>
      </c>
      <c r="Y17" s="35">
        <v>25</v>
      </c>
      <c r="Z17" s="34">
        <v>26</v>
      </c>
      <c r="AA17" s="35">
        <v>27</v>
      </c>
      <c r="AB17" s="36">
        <v>28</v>
      </c>
      <c r="AC17" s="37">
        <v>29</v>
      </c>
      <c r="AD17" s="38">
        <v>30</v>
      </c>
      <c r="AE17" s="39">
        <v>31</v>
      </c>
      <c r="AF17" s="40">
        <v>32</v>
      </c>
      <c r="AG17" s="40">
        <v>33</v>
      </c>
      <c r="AH17" s="40">
        <v>34</v>
      </c>
      <c r="AI17" s="38">
        <v>35</v>
      </c>
      <c r="AJ17" s="33">
        <v>30</v>
      </c>
      <c r="AK17" s="29">
        <v>31</v>
      </c>
      <c r="AL17" s="33">
        <v>32</v>
      </c>
      <c r="AM17" s="29">
        <v>36</v>
      </c>
    </row>
    <row r="18" spans="1:39" ht="21" x14ac:dyDescent="0.25">
      <c r="A18" s="34"/>
      <c r="B18" s="34"/>
      <c r="C18" s="34"/>
      <c r="D18" s="35"/>
      <c r="E18" s="35"/>
      <c r="F18" s="35"/>
      <c r="G18" s="35"/>
      <c r="H18" s="35"/>
      <c r="I18" s="34"/>
      <c r="J18" s="34"/>
      <c r="K18" s="34"/>
      <c r="L18" s="34"/>
      <c r="M18" s="34"/>
      <c r="N18" s="34"/>
      <c r="O18" s="34"/>
      <c r="P18" s="34"/>
      <c r="Q18" s="34"/>
      <c r="R18" s="41">
        <v>0</v>
      </c>
      <c r="S18" s="41">
        <v>6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2">
        <v>0</v>
      </c>
      <c r="AB18" s="43" t="s">
        <v>37</v>
      </c>
      <c r="AC18" s="44" t="s">
        <v>38</v>
      </c>
      <c r="AD18" s="45">
        <f t="shared" ref="AD18:AI18" si="0">AD23+AD54</f>
        <v>14041.4</v>
      </c>
      <c r="AE18" s="46">
        <f t="shared" si="0"/>
        <v>5490.1</v>
      </c>
      <c r="AF18" s="45">
        <f t="shared" si="0"/>
        <v>4431.8</v>
      </c>
      <c r="AG18" s="45">
        <f t="shared" si="0"/>
        <v>4410</v>
      </c>
      <c r="AH18" s="45">
        <f t="shared" si="0"/>
        <v>4410</v>
      </c>
      <c r="AI18" s="45">
        <f t="shared" si="0"/>
        <v>4410</v>
      </c>
      <c r="AJ18" s="47"/>
      <c r="AK18" s="48"/>
      <c r="AL18" s="48"/>
      <c r="AM18" s="49">
        <f>AD18+AE18+AF18+AG18+AH18+AI18</f>
        <v>37193.300000000003</v>
      </c>
    </row>
    <row r="19" spans="1:39" ht="63" x14ac:dyDescent="0.25">
      <c r="A19" s="50"/>
      <c r="B19" s="50"/>
      <c r="C19" s="50"/>
      <c r="D19" s="51"/>
      <c r="E19" s="51"/>
      <c r="F19" s="51"/>
      <c r="G19" s="51"/>
      <c r="H19" s="51"/>
      <c r="I19" s="52"/>
      <c r="J19" s="52"/>
      <c r="K19" s="52"/>
      <c r="L19" s="52"/>
      <c r="M19" s="52"/>
      <c r="N19" s="52"/>
      <c r="O19" s="52"/>
      <c r="P19" s="52"/>
      <c r="Q19" s="52"/>
      <c r="R19" s="53">
        <v>0</v>
      </c>
      <c r="S19" s="53">
        <v>6</v>
      </c>
      <c r="T19" s="53">
        <v>0</v>
      </c>
      <c r="U19" s="53">
        <v>1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4">
        <v>0</v>
      </c>
      <c r="AB19" s="55" t="s">
        <v>39</v>
      </c>
      <c r="AC19" s="56"/>
      <c r="AD19" s="57"/>
      <c r="AE19" s="57"/>
      <c r="AF19" s="57"/>
      <c r="AG19" s="57"/>
      <c r="AH19" s="57"/>
      <c r="AI19" s="57"/>
      <c r="AJ19" s="58"/>
      <c r="AK19" s="59"/>
      <c r="AL19" s="59"/>
      <c r="AM19" s="29"/>
    </row>
    <row r="20" spans="1:39" ht="78.75" x14ac:dyDescent="0.25">
      <c r="A20" s="50"/>
      <c r="B20" s="50"/>
      <c r="C20" s="50"/>
      <c r="D20" s="51"/>
      <c r="E20" s="51"/>
      <c r="F20" s="51"/>
      <c r="G20" s="51"/>
      <c r="H20" s="51"/>
      <c r="I20" s="52"/>
      <c r="J20" s="52"/>
      <c r="K20" s="52"/>
      <c r="L20" s="52"/>
      <c r="M20" s="52"/>
      <c r="N20" s="52"/>
      <c r="O20" s="52"/>
      <c r="P20" s="52"/>
      <c r="Q20" s="52"/>
      <c r="R20" s="53">
        <v>0</v>
      </c>
      <c r="S20" s="53">
        <v>6</v>
      </c>
      <c r="T20" s="53">
        <v>0</v>
      </c>
      <c r="U20" s="53">
        <v>1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4">
        <v>1</v>
      </c>
      <c r="AB20" s="60" t="s">
        <v>40</v>
      </c>
      <c r="AC20" s="61" t="s">
        <v>41</v>
      </c>
      <c r="AD20" s="62">
        <v>98</v>
      </c>
      <c r="AE20" s="63">
        <v>98</v>
      </c>
      <c r="AF20" s="62">
        <v>98</v>
      </c>
      <c r="AG20" s="62">
        <v>98</v>
      </c>
      <c r="AH20" s="62">
        <v>98</v>
      </c>
      <c r="AI20" s="62">
        <v>98</v>
      </c>
      <c r="AJ20" s="58"/>
      <c r="AK20" s="59"/>
      <c r="AL20" s="59"/>
      <c r="AM20" s="29"/>
    </row>
    <row r="21" spans="1:39" ht="47.25" x14ac:dyDescent="0.25">
      <c r="A21" s="50"/>
      <c r="B21" s="50"/>
      <c r="C21" s="50"/>
      <c r="D21" s="51"/>
      <c r="E21" s="51"/>
      <c r="F21" s="51"/>
      <c r="G21" s="51"/>
      <c r="H21" s="51"/>
      <c r="I21" s="52"/>
      <c r="J21" s="52"/>
      <c r="K21" s="52"/>
      <c r="L21" s="52"/>
      <c r="M21" s="52"/>
      <c r="N21" s="52"/>
      <c r="O21" s="52"/>
      <c r="P21" s="52"/>
      <c r="Q21" s="52"/>
      <c r="R21" s="53">
        <v>0</v>
      </c>
      <c r="S21" s="53">
        <v>6</v>
      </c>
      <c r="T21" s="53">
        <v>0</v>
      </c>
      <c r="U21" s="53">
        <v>1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4">
        <v>2</v>
      </c>
      <c r="AB21" s="55" t="s">
        <v>42</v>
      </c>
      <c r="AC21" s="61" t="s">
        <v>43</v>
      </c>
      <c r="AD21" s="62">
        <v>6</v>
      </c>
      <c r="AE21" s="63">
        <v>5</v>
      </c>
      <c r="AF21" s="62">
        <v>5</v>
      </c>
      <c r="AG21" s="62">
        <v>5</v>
      </c>
      <c r="AH21" s="62">
        <v>5</v>
      </c>
      <c r="AI21" s="62">
        <v>5</v>
      </c>
      <c r="AJ21" s="58"/>
      <c r="AK21" s="59"/>
      <c r="AL21" s="59"/>
      <c r="AM21" s="29">
        <f>SUM(AD21:AL21)</f>
        <v>31</v>
      </c>
    </row>
    <row r="22" spans="1:39" ht="47.25" x14ac:dyDescent="0.25">
      <c r="A22" s="50"/>
      <c r="B22" s="50"/>
      <c r="C22" s="50"/>
      <c r="D22" s="51"/>
      <c r="E22" s="51"/>
      <c r="F22" s="51"/>
      <c r="G22" s="51"/>
      <c r="H22" s="51"/>
      <c r="I22" s="52"/>
      <c r="J22" s="52"/>
      <c r="K22" s="52"/>
      <c r="L22" s="52"/>
      <c r="M22" s="52"/>
      <c r="N22" s="52"/>
      <c r="O22" s="52"/>
      <c r="P22" s="52"/>
      <c r="Q22" s="52"/>
      <c r="R22" s="53">
        <v>0</v>
      </c>
      <c r="S22" s="53">
        <v>6</v>
      </c>
      <c r="T22" s="53">
        <v>0</v>
      </c>
      <c r="U22" s="53">
        <v>1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4">
        <v>3</v>
      </c>
      <c r="AB22" s="55" t="s">
        <v>44</v>
      </c>
      <c r="AC22" s="61" t="s">
        <v>41</v>
      </c>
      <c r="AD22" s="63">
        <v>100</v>
      </c>
      <c r="AE22" s="63">
        <v>100</v>
      </c>
      <c r="AF22" s="63">
        <v>100</v>
      </c>
      <c r="AG22" s="63">
        <v>100</v>
      </c>
      <c r="AH22" s="63">
        <v>100</v>
      </c>
      <c r="AI22" s="63">
        <v>100</v>
      </c>
      <c r="AJ22" s="64"/>
      <c r="AK22" s="65"/>
      <c r="AL22" s="65"/>
      <c r="AM22" s="32"/>
    </row>
    <row r="23" spans="1:39" ht="31.5" x14ac:dyDescent="0.25">
      <c r="A23" s="66"/>
      <c r="B23" s="66"/>
      <c r="C23" s="66"/>
      <c r="D23" s="67"/>
      <c r="E23" s="67"/>
      <c r="F23" s="67"/>
      <c r="G23" s="67"/>
      <c r="H23" s="67"/>
      <c r="I23" s="68"/>
      <c r="J23" s="68"/>
      <c r="K23" s="68"/>
      <c r="L23" s="68"/>
      <c r="M23" s="68"/>
      <c r="N23" s="68"/>
      <c r="O23" s="68"/>
      <c r="P23" s="68"/>
      <c r="Q23" s="68"/>
      <c r="R23" s="69">
        <v>0</v>
      </c>
      <c r="S23" s="69">
        <v>6</v>
      </c>
      <c r="T23" s="69">
        <v>1</v>
      </c>
      <c r="U23" s="69">
        <v>1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70">
        <v>0</v>
      </c>
      <c r="AB23" s="71" t="s">
        <v>45</v>
      </c>
      <c r="AC23" s="72" t="s">
        <v>38</v>
      </c>
      <c r="AD23" s="45">
        <f t="shared" ref="AD23:AI23" si="1">AD24+AD34</f>
        <v>13211.4</v>
      </c>
      <c r="AE23" s="45">
        <f t="shared" si="1"/>
        <v>4968.3</v>
      </c>
      <c r="AF23" s="45">
        <f t="shared" si="1"/>
        <v>3910</v>
      </c>
      <c r="AG23" s="46">
        <f t="shared" si="1"/>
        <v>3910</v>
      </c>
      <c r="AH23" s="45">
        <f t="shared" si="1"/>
        <v>3910</v>
      </c>
      <c r="AI23" s="45">
        <f t="shared" si="1"/>
        <v>3910</v>
      </c>
      <c r="AJ23" s="73"/>
      <c r="AK23" s="74"/>
      <c r="AL23" s="74"/>
      <c r="AM23" s="75">
        <f>AD23+AE23+AF23+AG23+AH23+AI23</f>
        <v>33819.699999999997</v>
      </c>
    </row>
    <row r="24" spans="1:39" ht="31.5" x14ac:dyDescent="0.25">
      <c r="A24" s="50"/>
      <c r="B24" s="50"/>
      <c r="C24" s="50"/>
      <c r="D24" s="51"/>
      <c r="E24" s="51"/>
      <c r="F24" s="51"/>
      <c r="G24" s="51"/>
      <c r="H24" s="51"/>
      <c r="I24" s="52"/>
      <c r="J24" s="52"/>
      <c r="K24" s="52"/>
      <c r="L24" s="52"/>
      <c r="M24" s="52"/>
      <c r="N24" s="52"/>
      <c r="O24" s="52"/>
      <c r="P24" s="52"/>
      <c r="Q24" s="52"/>
      <c r="R24" s="53">
        <v>0</v>
      </c>
      <c r="S24" s="53">
        <v>6</v>
      </c>
      <c r="T24" s="53">
        <v>1</v>
      </c>
      <c r="U24" s="53">
        <v>1</v>
      </c>
      <c r="V24" s="53">
        <v>1</v>
      </c>
      <c r="W24" s="53">
        <v>0</v>
      </c>
      <c r="X24" s="53">
        <v>0</v>
      </c>
      <c r="Y24" s="53">
        <v>0</v>
      </c>
      <c r="Z24" s="53">
        <v>0</v>
      </c>
      <c r="AA24" s="54">
        <v>0</v>
      </c>
      <c r="AB24" s="71" t="s">
        <v>46</v>
      </c>
      <c r="AC24" s="72" t="s">
        <v>38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76">
        <v>0</v>
      </c>
      <c r="AK24" s="77">
        <v>0</v>
      </c>
      <c r="AL24" s="78">
        <v>0</v>
      </c>
      <c r="AM24" s="45">
        <f>AD24+AE24+AF24+AG24+AH24+AI24</f>
        <v>0</v>
      </c>
    </row>
    <row r="25" spans="1:39" ht="110.25" x14ac:dyDescent="0.25">
      <c r="A25" s="50"/>
      <c r="B25" s="50"/>
      <c r="C25" s="50"/>
      <c r="D25" s="51"/>
      <c r="E25" s="51"/>
      <c r="F25" s="51"/>
      <c r="G25" s="51"/>
      <c r="H25" s="51"/>
      <c r="I25" s="52"/>
      <c r="J25" s="52"/>
      <c r="K25" s="52"/>
      <c r="L25" s="52"/>
      <c r="M25" s="52"/>
      <c r="N25" s="52"/>
      <c r="O25" s="52"/>
      <c r="P25" s="52"/>
      <c r="Q25" s="52"/>
      <c r="R25" s="53">
        <v>0</v>
      </c>
      <c r="S25" s="53">
        <v>6</v>
      </c>
      <c r="T25" s="53">
        <v>1</v>
      </c>
      <c r="U25" s="53">
        <v>1</v>
      </c>
      <c r="V25" s="53">
        <v>1</v>
      </c>
      <c r="W25" s="53">
        <v>0</v>
      </c>
      <c r="X25" s="53">
        <v>0</v>
      </c>
      <c r="Y25" s="53">
        <v>0</v>
      </c>
      <c r="Z25" s="53">
        <v>0</v>
      </c>
      <c r="AA25" s="54">
        <v>1</v>
      </c>
      <c r="AB25" s="55" t="s">
        <v>47</v>
      </c>
      <c r="AC25" s="61" t="s">
        <v>41</v>
      </c>
      <c r="AD25" s="63">
        <v>100</v>
      </c>
      <c r="AE25" s="63">
        <v>100</v>
      </c>
      <c r="AF25" s="63">
        <v>100</v>
      </c>
      <c r="AG25" s="63">
        <v>100</v>
      </c>
      <c r="AH25" s="63">
        <v>100</v>
      </c>
      <c r="AI25" s="63">
        <v>100</v>
      </c>
      <c r="AJ25" s="79">
        <v>100</v>
      </c>
      <c r="AK25" s="79">
        <v>100</v>
      </c>
      <c r="AL25" s="80">
        <v>100</v>
      </c>
      <c r="AM25" s="32"/>
    </row>
    <row r="26" spans="1:39" ht="31.5" x14ac:dyDescent="0.25">
      <c r="A26" s="50"/>
      <c r="B26" s="50"/>
      <c r="C26" s="50"/>
      <c r="D26" s="51"/>
      <c r="E26" s="51"/>
      <c r="F26" s="51"/>
      <c r="G26" s="51"/>
      <c r="H26" s="51"/>
      <c r="I26" s="52"/>
      <c r="J26" s="52"/>
      <c r="K26" s="52"/>
      <c r="L26" s="52"/>
      <c r="M26" s="52"/>
      <c r="N26" s="52"/>
      <c r="O26" s="52"/>
      <c r="P26" s="52"/>
      <c r="Q26" s="52"/>
      <c r="R26" s="53">
        <v>0</v>
      </c>
      <c r="S26" s="53">
        <v>6</v>
      </c>
      <c r="T26" s="53">
        <v>1</v>
      </c>
      <c r="U26" s="53">
        <v>1</v>
      </c>
      <c r="V26" s="53">
        <v>1</v>
      </c>
      <c r="W26" s="53">
        <v>0</v>
      </c>
      <c r="X26" s="53">
        <v>0</v>
      </c>
      <c r="Y26" s="53">
        <v>1</v>
      </c>
      <c r="Z26" s="53">
        <v>0</v>
      </c>
      <c r="AA26" s="54">
        <v>0</v>
      </c>
      <c r="AB26" s="43" t="s">
        <v>48</v>
      </c>
      <c r="AC26" s="61" t="s">
        <v>49</v>
      </c>
      <c r="AD26" s="63">
        <v>1</v>
      </c>
      <c r="AE26" s="63">
        <v>1</v>
      </c>
      <c r="AF26" s="63">
        <v>1</v>
      </c>
      <c r="AG26" s="63">
        <v>1</v>
      </c>
      <c r="AH26" s="63">
        <v>1</v>
      </c>
      <c r="AI26" s="63">
        <v>1</v>
      </c>
      <c r="AJ26" s="64"/>
      <c r="AK26" s="65"/>
      <c r="AL26" s="81"/>
      <c r="AM26" s="32"/>
    </row>
    <row r="27" spans="1:39" ht="47.25" x14ac:dyDescent="0.25">
      <c r="A27" s="50"/>
      <c r="B27" s="50"/>
      <c r="C27" s="50"/>
      <c r="D27" s="51"/>
      <c r="E27" s="51"/>
      <c r="F27" s="51"/>
      <c r="G27" s="51"/>
      <c r="H27" s="51"/>
      <c r="I27" s="52"/>
      <c r="J27" s="52"/>
      <c r="K27" s="52"/>
      <c r="L27" s="52"/>
      <c r="M27" s="52"/>
      <c r="N27" s="52"/>
      <c r="O27" s="52"/>
      <c r="P27" s="52"/>
      <c r="Q27" s="52"/>
      <c r="R27" s="53">
        <v>0</v>
      </c>
      <c r="S27" s="53">
        <v>6</v>
      </c>
      <c r="T27" s="53">
        <v>1</v>
      </c>
      <c r="U27" s="53">
        <v>1</v>
      </c>
      <c r="V27" s="53">
        <v>1</v>
      </c>
      <c r="W27" s="53">
        <v>0</v>
      </c>
      <c r="X27" s="53">
        <v>0</v>
      </c>
      <c r="Y27" s="53">
        <v>1</v>
      </c>
      <c r="Z27" s="53">
        <v>0</v>
      </c>
      <c r="AA27" s="54">
        <v>1</v>
      </c>
      <c r="AB27" s="55" t="s">
        <v>50</v>
      </c>
      <c r="AC27" s="61" t="s">
        <v>41</v>
      </c>
      <c r="AD27" s="63">
        <v>60</v>
      </c>
      <c r="AE27" s="63">
        <v>60</v>
      </c>
      <c r="AF27" s="63">
        <v>60</v>
      </c>
      <c r="AG27" s="63">
        <v>60</v>
      </c>
      <c r="AH27" s="63">
        <v>60</v>
      </c>
      <c r="AI27" s="63">
        <v>60</v>
      </c>
      <c r="AJ27" s="64"/>
      <c r="AK27" s="65"/>
      <c r="AL27" s="81"/>
      <c r="AM27" s="32"/>
    </row>
    <row r="28" spans="1:39" ht="47.25" x14ac:dyDescent="0.25">
      <c r="A28" s="50"/>
      <c r="B28" s="50"/>
      <c r="C28" s="50"/>
      <c r="D28" s="51"/>
      <c r="E28" s="51"/>
      <c r="F28" s="51"/>
      <c r="G28" s="51"/>
      <c r="H28" s="51"/>
      <c r="I28" s="52"/>
      <c r="J28" s="52"/>
      <c r="K28" s="52"/>
      <c r="L28" s="52"/>
      <c r="M28" s="52"/>
      <c r="N28" s="52"/>
      <c r="O28" s="52"/>
      <c r="P28" s="52"/>
      <c r="Q28" s="52"/>
      <c r="R28" s="53">
        <v>0</v>
      </c>
      <c r="S28" s="53">
        <v>6</v>
      </c>
      <c r="T28" s="53">
        <v>1</v>
      </c>
      <c r="U28" s="53">
        <v>1</v>
      </c>
      <c r="V28" s="53">
        <v>1</v>
      </c>
      <c r="W28" s="53">
        <v>0</v>
      </c>
      <c r="X28" s="53">
        <v>0</v>
      </c>
      <c r="Y28" s="53">
        <v>1</v>
      </c>
      <c r="Z28" s="53">
        <v>0</v>
      </c>
      <c r="AA28" s="54">
        <v>2</v>
      </c>
      <c r="AB28" s="55" t="s">
        <v>51</v>
      </c>
      <c r="AC28" s="61" t="s">
        <v>43</v>
      </c>
      <c r="AD28" s="82">
        <v>2</v>
      </c>
      <c r="AE28" s="82">
        <v>2</v>
      </c>
      <c r="AF28" s="82">
        <v>2</v>
      </c>
      <c r="AG28" s="82">
        <v>2</v>
      </c>
      <c r="AH28" s="82">
        <v>2</v>
      </c>
      <c r="AI28" s="82">
        <v>2</v>
      </c>
      <c r="AJ28" s="64"/>
      <c r="AK28" s="65"/>
      <c r="AL28" s="81"/>
      <c r="AM28" s="32">
        <f>SUM(AD28:AI28)</f>
        <v>12</v>
      </c>
    </row>
    <row r="29" spans="1:39" ht="47.25" x14ac:dyDescent="0.25">
      <c r="A29" s="50"/>
      <c r="B29" s="50"/>
      <c r="C29" s="50"/>
      <c r="D29" s="51"/>
      <c r="E29" s="51"/>
      <c r="F29" s="51"/>
      <c r="G29" s="51"/>
      <c r="H29" s="51"/>
      <c r="I29" s="52"/>
      <c r="J29" s="52"/>
      <c r="K29" s="52"/>
      <c r="L29" s="52"/>
      <c r="M29" s="52"/>
      <c r="N29" s="52"/>
      <c r="O29" s="52"/>
      <c r="P29" s="52"/>
      <c r="Q29" s="52"/>
      <c r="R29" s="53">
        <v>0</v>
      </c>
      <c r="S29" s="53">
        <v>6</v>
      </c>
      <c r="T29" s="53">
        <v>1</v>
      </c>
      <c r="U29" s="53">
        <v>1</v>
      </c>
      <c r="V29" s="53">
        <v>1</v>
      </c>
      <c r="W29" s="53">
        <v>0</v>
      </c>
      <c r="X29" s="53">
        <v>0</v>
      </c>
      <c r="Y29" s="53">
        <v>2</v>
      </c>
      <c r="Z29" s="53">
        <v>0</v>
      </c>
      <c r="AA29" s="54">
        <v>0</v>
      </c>
      <c r="AB29" s="43" t="s">
        <v>52</v>
      </c>
      <c r="AC29" s="61" t="s">
        <v>49</v>
      </c>
      <c r="AD29" s="63">
        <v>1</v>
      </c>
      <c r="AE29" s="63">
        <v>1</v>
      </c>
      <c r="AF29" s="63">
        <v>1</v>
      </c>
      <c r="AG29" s="63">
        <v>1</v>
      </c>
      <c r="AH29" s="63">
        <v>1</v>
      </c>
      <c r="AI29" s="63">
        <v>1</v>
      </c>
      <c r="AJ29" s="64"/>
      <c r="AK29" s="65"/>
      <c r="AL29" s="81"/>
      <c r="AM29" s="32"/>
    </row>
    <row r="30" spans="1:39" ht="31.5" x14ac:dyDescent="0.25">
      <c r="A30" s="50"/>
      <c r="B30" s="50"/>
      <c r="C30" s="50"/>
      <c r="D30" s="51"/>
      <c r="E30" s="51"/>
      <c r="F30" s="51"/>
      <c r="G30" s="51"/>
      <c r="H30" s="51"/>
      <c r="I30" s="52"/>
      <c r="J30" s="52"/>
      <c r="K30" s="52"/>
      <c r="L30" s="52"/>
      <c r="M30" s="52"/>
      <c r="N30" s="52"/>
      <c r="O30" s="52"/>
      <c r="P30" s="52"/>
      <c r="Q30" s="52"/>
      <c r="R30" s="53">
        <v>0</v>
      </c>
      <c r="S30" s="53">
        <v>6</v>
      </c>
      <c r="T30" s="53">
        <v>1</v>
      </c>
      <c r="U30" s="53">
        <v>1</v>
      </c>
      <c r="V30" s="53">
        <v>1</v>
      </c>
      <c r="W30" s="53">
        <v>0</v>
      </c>
      <c r="X30" s="53">
        <v>0</v>
      </c>
      <c r="Y30" s="53">
        <v>2</v>
      </c>
      <c r="Z30" s="53">
        <v>0</v>
      </c>
      <c r="AA30" s="54">
        <v>1</v>
      </c>
      <c r="AB30" s="55" t="s">
        <v>53</v>
      </c>
      <c r="AC30" s="61" t="s">
        <v>43</v>
      </c>
      <c r="AD30" s="63">
        <v>50</v>
      </c>
      <c r="AE30" s="63">
        <v>20</v>
      </c>
      <c r="AF30" s="63">
        <v>20</v>
      </c>
      <c r="AG30" s="63">
        <v>20</v>
      </c>
      <c r="AH30" s="63">
        <v>20</v>
      </c>
      <c r="AI30" s="63">
        <v>20</v>
      </c>
      <c r="AJ30" s="64"/>
      <c r="AK30" s="65"/>
      <c r="AL30" s="81"/>
      <c r="AM30" s="32">
        <f>SUM(AD30:AL30)</f>
        <v>150</v>
      </c>
    </row>
    <row r="31" spans="1:39" ht="47.25" x14ac:dyDescent="0.25">
      <c r="A31" s="69"/>
      <c r="B31" s="69"/>
      <c r="C31" s="69"/>
      <c r="D31" s="83"/>
      <c r="E31" s="83"/>
      <c r="F31" s="83"/>
      <c r="G31" s="83"/>
      <c r="H31" s="83"/>
      <c r="I31" s="69"/>
      <c r="J31" s="69"/>
      <c r="K31" s="69"/>
      <c r="L31" s="69"/>
      <c r="M31" s="69"/>
      <c r="N31" s="69"/>
      <c r="O31" s="69"/>
      <c r="P31" s="69"/>
      <c r="Q31" s="69"/>
      <c r="R31" s="69">
        <v>0</v>
      </c>
      <c r="S31" s="69">
        <v>6</v>
      </c>
      <c r="T31" s="69">
        <v>1</v>
      </c>
      <c r="U31" s="69">
        <v>1</v>
      </c>
      <c r="V31" s="69">
        <v>1</v>
      </c>
      <c r="W31" s="69">
        <v>0</v>
      </c>
      <c r="X31" s="69">
        <v>0</v>
      </c>
      <c r="Y31" s="69">
        <v>3</v>
      </c>
      <c r="Z31" s="69">
        <v>0</v>
      </c>
      <c r="AA31" s="70">
        <v>0</v>
      </c>
      <c r="AB31" s="71" t="s">
        <v>54</v>
      </c>
      <c r="AC31" s="72" t="s">
        <v>49</v>
      </c>
      <c r="AD31" s="84">
        <v>1</v>
      </c>
      <c r="AE31" s="84">
        <v>1</v>
      </c>
      <c r="AF31" s="84">
        <v>1</v>
      </c>
      <c r="AG31" s="84">
        <v>1</v>
      </c>
      <c r="AH31" s="84">
        <v>1</v>
      </c>
      <c r="AI31" s="84">
        <v>1</v>
      </c>
      <c r="AJ31" s="85">
        <v>0</v>
      </c>
      <c r="AK31" s="86">
        <v>0</v>
      </c>
      <c r="AL31" s="87">
        <v>0</v>
      </c>
      <c r="AM31" s="84"/>
    </row>
    <row r="32" spans="1:39" ht="31.5" x14ac:dyDescent="0.25">
      <c r="A32" s="50"/>
      <c r="B32" s="50"/>
      <c r="C32" s="50"/>
      <c r="D32" s="51"/>
      <c r="E32" s="51"/>
      <c r="F32" s="51"/>
      <c r="G32" s="51"/>
      <c r="H32" s="51"/>
      <c r="I32" s="52"/>
      <c r="J32" s="52"/>
      <c r="K32" s="52"/>
      <c r="L32" s="52"/>
      <c r="M32" s="52"/>
      <c r="N32" s="52"/>
      <c r="O32" s="52"/>
      <c r="P32" s="52"/>
      <c r="Q32" s="52"/>
      <c r="R32" s="53">
        <v>0</v>
      </c>
      <c r="S32" s="53">
        <v>6</v>
      </c>
      <c r="T32" s="53">
        <v>1</v>
      </c>
      <c r="U32" s="53">
        <v>1</v>
      </c>
      <c r="V32" s="53">
        <v>1</v>
      </c>
      <c r="W32" s="53">
        <v>0</v>
      </c>
      <c r="X32" s="53">
        <v>0</v>
      </c>
      <c r="Y32" s="53">
        <v>3</v>
      </c>
      <c r="Z32" s="53">
        <v>0</v>
      </c>
      <c r="AA32" s="54">
        <v>1</v>
      </c>
      <c r="AB32" s="55" t="s">
        <v>55</v>
      </c>
      <c r="AC32" s="61" t="s">
        <v>43</v>
      </c>
      <c r="AD32" s="63">
        <v>100</v>
      </c>
      <c r="AE32" s="63">
        <v>100</v>
      </c>
      <c r="AF32" s="63">
        <v>50</v>
      </c>
      <c r="AG32" s="63">
        <v>50</v>
      </c>
      <c r="AH32" s="63">
        <v>50</v>
      </c>
      <c r="AI32" s="63">
        <v>50</v>
      </c>
      <c r="AJ32" s="64"/>
      <c r="AK32" s="65"/>
      <c r="AL32" s="81"/>
      <c r="AM32" s="32">
        <f>SUM(AD32:AL32)</f>
        <v>400</v>
      </c>
    </row>
    <row r="33" spans="1:39" ht="31.5" x14ac:dyDescent="0.25">
      <c r="A33" s="50"/>
      <c r="B33" s="50"/>
      <c r="C33" s="50"/>
      <c r="D33" s="51"/>
      <c r="E33" s="51"/>
      <c r="F33" s="51"/>
      <c r="G33" s="51"/>
      <c r="H33" s="51"/>
      <c r="I33" s="52"/>
      <c r="J33" s="52"/>
      <c r="K33" s="52"/>
      <c r="L33" s="52"/>
      <c r="M33" s="52"/>
      <c r="N33" s="52"/>
      <c r="O33" s="52"/>
      <c r="P33" s="52"/>
      <c r="Q33" s="52"/>
      <c r="R33" s="53">
        <v>0</v>
      </c>
      <c r="S33" s="53">
        <v>6</v>
      </c>
      <c r="T33" s="53">
        <v>1</v>
      </c>
      <c r="U33" s="53">
        <v>1</v>
      </c>
      <c r="V33" s="53">
        <v>1</v>
      </c>
      <c r="W33" s="53">
        <v>0</v>
      </c>
      <c r="X33" s="53">
        <v>0</v>
      </c>
      <c r="Y33" s="53">
        <v>3</v>
      </c>
      <c r="Z33" s="53">
        <v>0</v>
      </c>
      <c r="AA33" s="54">
        <v>2</v>
      </c>
      <c r="AB33" s="55" t="s">
        <v>56</v>
      </c>
      <c r="AC33" s="61" t="s">
        <v>43</v>
      </c>
      <c r="AD33" s="63">
        <v>2</v>
      </c>
      <c r="AE33" s="63">
        <v>2</v>
      </c>
      <c r="AF33" s="63">
        <v>2</v>
      </c>
      <c r="AG33" s="63">
        <v>2</v>
      </c>
      <c r="AH33" s="63">
        <v>2</v>
      </c>
      <c r="AI33" s="63">
        <v>2</v>
      </c>
      <c r="AJ33" s="64"/>
      <c r="AK33" s="65"/>
      <c r="AL33" s="81"/>
      <c r="AM33" s="32">
        <f>SUM(AD33:AL33)</f>
        <v>12</v>
      </c>
    </row>
    <row r="34" spans="1:39" ht="47.25" x14ac:dyDescent="0.25">
      <c r="A34" s="50"/>
      <c r="B34" s="50"/>
      <c r="C34" s="50"/>
      <c r="D34" s="51"/>
      <c r="E34" s="51"/>
      <c r="F34" s="51"/>
      <c r="G34" s="51"/>
      <c r="H34" s="51"/>
      <c r="I34" s="52"/>
      <c r="J34" s="52"/>
      <c r="K34" s="52"/>
      <c r="L34" s="52"/>
      <c r="M34" s="52"/>
      <c r="N34" s="52"/>
      <c r="O34" s="52"/>
      <c r="P34" s="52"/>
      <c r="Q34" s="52"/>
      <c r="R34" s="53">
        <v>0</v>
      </c>
      <c r="S34" s="53">
        <v>6</v>
      </c>
      <c r="T34" s="53">
        <v>1</v>
      </c>
      <c r="U34" s="53">
        <v>1</v>
      </c>
      <c r="V34" s="53">
        <v>2</v>
      </c>
      <c r="W34" s="53">
        <v>0</v>
      </c>
      <c r="X34" s="53">
        <v>0</v>
      </c>
      <c r="Y34" s="53">
        <v>0</v>
      </c>
      <c r="Z34" s="53">
        <v>0</v>
      </c>
      <c r="AA34" s="54">
        <v>0</v>
      </c>
      <c r="AB34" s="71" t="s">
        <v>57</v>
      </c>
      <c r="AC34" s="72" t="s">
        <v>38</v>
      </c>
      <c r="AD34" s="45">
        <f t="shared" ref="AD34:AI34" si="2">AD36+AD39+AD42</f>
        <v>13211.4</v>
      </c>
      <c r="AE34" s="45">
        <f t="shared" si="2"/>
        <v>4968.3</v>
      </c>
      <c r="AF34" s="45">
        <f t="shared" si="2"/>
        <v>3910</v>
      </c>
      <c r="AG34" s="45">
        <f t="shared" si="2"/>
        <v>3910</v>
      </c>
      <c r="AH34" s="45">
        <f t="shared" si="2"/>
        <v>3910</v>
      </c>
      <c r="AI34" s="45">
        <f t="shared" si="2"/>
        <v>3910</v>
      </c>
      <c r="AJ34" s="88"/>
      <c r="AK34" s="89"/>
      <c r="AL34" s="89"/>
      <c r="AM34" s="90">
        <f>SUM(AD34:AL34)</f>
        <v>33819.699999999997</v>
      </c>
    </row>
    <row r="35" spans="1:39" ht="63" x14ac:dyDescent="0.25">
      <c r="A35" s="50"/>
      <c r="B35" s="50"/>
      <c r="C35" s="50"/>
      <c r="D35" s="51"/>
      <c r="E35" s="51"/>
      <c r="F35" s="51"/>
      <c r="G35" s="51"/>
      <c r="H35" s="51"/>
      <c r="I35" s="52"/>
      <c r="J35" s="52"/>
      <c r="K35" s="52"/>
      <c r="L35" s="52"/>
      <c r="M35" s="52"/>
      <c r="N35" s="52"/>
      <c r="O35" s="52"/>
      <c r="P35" s="52"/>
      <c r="Q35" s="52"/>
      <c r="R35" s="53">
        <v>0</v>
      </c>
      <c r="S35" s="53">
        <v>6</v>
      </c>
      <c r="T35" s="53">
        <v>1</v>
      </c>
      <c r="U35" s="53">
        <v>1</v>
      </c>
      <c r="V35" s="53">
        <v>2</v>
      </c>
      <c r="W35" s="53">
        <v>0</v>
      </c>
      <c r="X35" s="53">
        <v>0</v>
      </c>
      <c r="Y35" s="53">
        <v>0</v>
      </c>
      <c r="Z35" s="53">
        <v>0</v>
      </c>
      <c r="AA35" s="54">
        <v>1</v>
      </c>
      <c r="AB35" s="55" t="s">
        <v>58</v>
      </c>
      <c r="AC35" s="61" t="s">
        <v>41</v>
      </c>
      <c r="AD35" s="63">
        <v>100</v>
      </c>
      <c r="AE35" s="63">
        <v>100</v>
      </c>
      <c r="AF35" s="63">
        <v>100</v>
      </c>
      <c r="AG35" s="63">
        <v>100</v>
      </c>
      <c r="AH35" s="63">
        <v>100</v>
      </c>
      <c r="AI35" s="63">
        <v>100</v>
      </c>
      <c r="AJ35" s="91"/>
      <c r="AK35" s="92"/>
      <c r="AL35" s="92"/>
      <c r="AM35" s="32"/>
    </row>
    <row r="36" spans="1:39" ht="47.25" x14ac:dyDescent="0.25">
      <c r="A36" s="69">
        <v>8</v>
      </c>
      <c r="B36" s="69">
        <v>0</v>
      </c>
      <c r="C36" s="69">
        <v>2</v>
      </c>
      <c r="D36" s="83">
        <v>0</v>
      </c>
      <c r="E36" s="83">
        <v>1</v>
      </c>
      <c r="F36" s="83">
        <v>1</v>
      </c>
      <c r="G36" s="83">
        <v>3</v>
      </c>
      <c r="H36" s="83">
        <v>0</v>
      </c>
      <c r="I36" s="69">
        <v>6</v>
      </c>
      <c r="J36" s="69">
        <v>1</v>
      </c>
      <c r="K36" s="69">
        <v>0</v>
      </c>
      <c r="L36" s="69">
        <v>2</v>
      </c>
      <c r="M36" s="69">
        <v>2</v>
      </c>
      <c r="N36" s="69">
        <v>0</v>
      </c>
      <c r="O36" s="69">
        <v>0</v>
      </c>
      <c r="P36" s="69">
        <v>1</v>
      </c>
      <c r="Q36" s="69">
        <v>0</v>
      </c>
      <c r="R36" s="69">
        <v>0</v>
      </c>
      <c r="S36" s="69">
        <v>6</v>
      </c>
      <c r="T36" s="69">
        <v>1</v>
      </c>
      <c r="U36" s="69">
        <v>1</v>
      </c>
      <c r="V36" s="69">
        <v>2</v>
      </c>
      <c r="W36" s="69">
        <v>0</v>
      </c>
      <c r="X36" s="69">
        <v>0</v>
      </c>
      <c r="Y36" s="69">
        <v>1</v>
      </c>
      <c r="Z36" s="69">
        <v>0</v>
      </c>
      <c r="AA36" s="70">
        <v>0</v>
      </c>
      <c r="AB36" s="93" t="s">
        <v>59</v>
      </c>
      <c r="AC36" s="72" t="s">
        <v>38</v>
      </c>
      <c r="AD36" s="45">
        <v>150</v>
      </c>
      <c r="AE36" s="45">
        <v>150</v>
      </c>
      <c r="AF36" s="45">
        <v>150</v>
      </c>
      <c r="AG36" s="46">
        <v>150</v>
      </c>
      <c r="AH36" s="45">
        <v>150</v>
      </c>
      <c r="AI36" s="45">
        <v>150</v>
      </c>
      <c r="AJ36" s="88">
        <f>SUM(AD36:AI36)</f>
        <v>900</v>
      </c>
      <c r="AK36" s="89"/>
      <c r="AL36" s="89"/>
      <c r="AM36" s="90">
        <f>AD36+AE36+AF36+AG36+AH36+AI36</f>
        <v>900</v>
      </c>
    </row>
    <row r="37" spans="1:39" ht="31.5" x14ac:dyDescent="0.25">
      <c r="A37" s="50"/>
      <c r="B37" s="50"/>
      <c r="C37" s="50"/>
      <c r="D37" s="51"/>
      <c r="E37" s="51"/>
      <c r="F37" s="51"/>
      <c r="G37" s="51"/>
      <c r="H37" s="51"/>
      <c r="I37" s="52"/>
      <c r="J37" s="52"/>
      <c r="K37" s="52"/>
      <c r="L37" s="52"/>
      <c r="M37" s="52"/>
      <c r="N37" s="52"/>
      <c r="O37" s="52"/>
      <c r="P37" s="52"/>
      <c r="Q37" s="52"/>
      <c r="R37" s="53">
        <v>0</v>
      </c>
      <c r="S37" s="53">
        <v>6</v>
      </c>
      <c r="T37" s="53">
        <v>1</v>
      </c>
      <c r="U37" s="53">
        <v>1</v>
      </c>
      <c r="V37" s="53">
        <v>2</v>
      </c>
      <c r="W37" s="53">
        <v>0</v>
      </c>
      <c r="X37" s="53">
        <v>0</v>
      </c>
      <c r="Y37" s="53">
        <v>1</v>
      </c>
      <c r="Z37" s="53">
        <v>0</v>
      </c>
      <c r="AA37" s="54">
        <v>1</v>
      </c>
      <c r="AB37" s="55" t="s">
        <v>60</v>
      </c>
      <c r="AC37" s="61" t="s">
        <v>43</v>
      </c>
      <c r="AD37" s="63">
        <v>20</v>
      </c>
      <c r="AE37" s="63">
        <v>20</v>
      </c>
      <c r="AF37" s="63">
        <v>20</v>
      </c>
      <c r="AG37" s="62">
        <v>20</v>
      </c>
      <c r="AH37" s="63">
        <v>20</v>
      </c>
      <c r="AI37" s="63">
        <v>20</v>
      </c>
      <c r="AJ37" s="91"/>
      <c r="AK37" s="92"/>
      <c r="AL37" s="92"/>
      <c r="AM37" s="94">
        <f t="shared" ref="AM37:AM44" si="3">SUM(AD37:AI37)</f>
        <v>120</v>
      </c>
    </row>
    <row r="38" spans="1:39" ht="31.5" x14ac:dyDescent="0.25">
      <c r="A38" s="50"/>
      <c r="B38" s="50"/>
      <c r="C38" s="50"/>
      <c r="D38" s="51"/>
      <c r="E38" s="51"/>
      <c r="F38" s="51"/>
      <c r="G38" s="51"/>
      <c r="H38" s="51"/>
      <c r="I38" s="52"/>
      <c r="J38" s="52"/>
      <c r="K38" s="52"/>
      <c r="L38" s="52"/>
      <c r="M38" s="52"/>
      <c r="N38" s="52"/>
      <c r="O38" s="52"/>
      <c r="P38" s="52"/>
      <c r="Q38" s="52"/>
      <c r="R38" s="53">
        <v>0</v>
      </c>
      <c r="S38" s="53">
        <v>6</v>
      </c>
      <c r="T38" s="53">
        <v>1</v>
      </c>
      <c r="U38" s="53">
        <v>1</v>
      </c>
      <c r="V38" s="53">
        <v>2</v>
      </c>
      <c r="W38" s="53">
        <v>0</v>
      </c>
      <c r="X38" s="53">
        <v>0</v>
      </c>
      <c r="Y38" s="53">
        <v>1</v>
      </c>
      <c r="Z38" s="53">
        <v>0</v>
      </c>
      <c r="AA38" s="54">
        <v>2</v>
      </c>
      <c r="AB38" s="55" t="s">
        <v>61</v>
      </c>
      <c r="AC38" s="61" t="s">
        <v>43</v>
      </c>
      <c r="AD38" s="63">
        <v>20</v>
      </c>
      <c r="AE38" s="63">
        <v>20</v>
      </c>
      <c r="AF38" s="63">
        <v>20</v>
      </c>
      <c r="AG38" s="62">
        <v>20</v>
      </c>
      <c r="AH38" s="63">
        <v>20</v>
      </c>
      <c r="AI38" s="63">
        <v>20</v>
      </c>
      <c r="AJ38" s="91"/>
      <c r="AK38" s="92"/>
      <c r="AL38" s="92"/>
      <c r="AM38" s="94">
        <f t="shared" si="3"/>
        <v>120</v>
      </c>
    </row>
    <row r="39" spans="1:39" ht="77.25" customHeight="1" x14ac:dyDescent="0.25">
      <c r="A39" s="69">
        <v>8</v>
      </c>
      <c r="B39" s="69">
        <v>0</v>
      </c>
      <c r="C39" s="69">
        <v>2</v>
      </c>
      <c r="D39" s="83">
        <v>0</v>
      </c>
      <c r="E39" s="83">
        <v>1</v>
      </c>
      <c r="F39" s="83">
        <v>1</v>
      </c>
      <c r="G39" s="83">
        <v>3</v>
      </c>
      <c r="H39" s="83">
        <v>0</v>
      </c>
      <c r="I39" s="69">
        <v>6</v>
      </c>
      <c r="J39" s="69">
        <v>1</v>
      </c>
      <c r="K39" s="69">
        <v>0</v>
      </c>
      <c r="L39" s="69">
        <v>2</v>
      </c>
      <c r="M39" s="69">
        <v>2</v>
      </c>
      <c r="N39" s="69">
        <v>0</v>
      </c>
      <c r="O39" s="69">
        <v>0</v>
      </c>
      <c r="P39" s="69">
        <v>2</v>
      </c>
      <c r="Q39" s="69">
        <v>0</v>
      </c>
      <c r="R39" s="69">
        <v>0</v>
      </c>
      <c r="S39" s="69">
        <v>6</v>
      </c>
      <c r="T39" s="69">
        <v>1</v>
      </c>
      <c r="U39" s="69">
        <v>1</v>
      </c>
      <c r="V39" s="69">
        <v>2</v>
      </c>
      <c r="W39" s="69">
        <v>0</v>
      </c>
      <c r="X39" s="69">
        <v>0</v>
      </c>
      <c r="Y39" s="69">
        <v>2</v>
      </c>
      <c r="Z39" s="69">
        <v>0</v>
      </c>
      <c r="AA39" s="70">
        <v>0</v>
      </c>
      <c r="AB39" s="71" t="s">
        <v>62</v>
      </c>
      <c r="AC39" s="72" t="s">
        <v>38</v>
      </c>
      <c r="AD39" s="95">
        <v>1000</v>
      </c>
      <c r="AE39" s="95">
        <v>400</v>
      </c>
      <c r="AF39" s="95">
        <v>400</v>
      </c>
      <c r="AG39" s="96">
        <v>400</v>
      </c>
      <c r="AH39" s="95">
        <v>400</v>
      </c>
      <c r="AI39" s="95">
        <v>400</v>
      </c>
      <c r="AJ39" s="97">
        <v>120</v>
      </c>
      <c r="AK39" s="97">
        <v>120</v>
      </c>
      <c r="AL39" s="97">
        <v>120</v>
      </c>
      <c r="AM39" s="98">
        <f t="shared" si="3"/>
        <v>3000</v>
      </c>
    </row>
    <row r="40" spans="1:39" ht="47.25" x14ac:dyDescent="0.25">
      <c r="A40" s="50"/>
      <c r="B40" s="50"/>
      <c r="C40" s="50"/>
      <c r="D40" s="51"/>
      <c r="E40" s="51"/>
      <c r="F40" s="51"/>
      <c r="G40" s="51"/>
      <c r="H40" s="51"/>
      <c r="I40" s="52"/>
      <c r="J40" s="52"/>
      <c r="K40" s="52"/>
      <c r="L40" s="52"/>
      <c r="M40" s="52"/>
      <c r="N40" s="52"/>
      <c r="O40" s="52"/>
      <c r="P40" s="52"/>
      <c r="Q40" s="52"/>
      <c r="R40" s="53">
        <v>0</v>
      </c>
      <c r="S40" s="53">
        <v>6</v>
      </c>
      <c r="T40" s="53">
        <v>1</v>
      </c>
      <c r="U40" s="53">
        <v>1</v>
      </c>
      <c r="V40" s="53">
        <v>2</v>
      </c>
      <c r="W40" s="53">
        <v>0</v>
      </c>
      <c r="X40" s="53">
        <v>0</v>
      </c>
      <c r="Y40" s="53">
        <v>2</v>
      </c>
      <c r="Z40" s="53">
        <v>0</v>
      </c>
      <c r="AA40" s="54">
        <v>1</v>
      </c>
      <c r="AB40" s="55" t="s">
        <v>63</v>
      </c>
      <c r="AC40" s="61" t="s">
        <v>43</v>
      </c>
      <c r="AD40" s="63">
        <v>203</v>
      </c>
      <c r="AE40" s="63">
        <v>100</v>
      </c>
      <c r="AF40" s="63">
        <v>100</v>
      </c>
      <c r="AG40" s="63">
        <v>100</v>
      </c>
      <c r="AH40" s="63">
        <v>100</v>
      </c>
      <c r="AI40" s="63">
        <v>100</v>
      </c>
      <c r="AJ40" s="79">
        <v>12</v>
      </c>
      <c r="AK40" s="99">
        <v>12</v>
      </c>
      <c r="AL40" s="99">
        <v>12</v>
      </c>
      <c r="AM40" s="94">
        <f t="shared" si="3"/>
        <v>703</v>
      </c>
    </row>
    <row r="41" spans="1:39" ht="78.75" x14ac:dyDescent="0.25">
      <c r="A41" s="50"/>
      <c r="B41" s="50"/>
      <c r="C41" s="50"/>
      <c r="D41" s="51"/>
      <c r="E41" s="51"/>
      <c r="F41" s="51"/>
      <c r="G41" s="51"/>
      <c r="H41" s="51"/>
      <c r="I41" s="52"/>
      <c r="J41" s="52"/>
      <c r="K41" s="52"/>
      <c r="L41" s="52"/>
      <c r="M41" s="52"/>
      <c r="N41" s="52"/>
      <c r="O41" s="52"/>
      <c r="P41" s="52"/>
      <c r="Q41" s="52"/>
      <c r="R41" s="53">
        <v>0</v>
      </c>
      <c r="S41" s="53">
        <v>6</v>
      </c>
      <c r="T41" s="53">
        <v>1</v>
      </c>
      <c r="U41" s="53">
        <v>1</v>
      </c>
      <c r="V41" s="53">
        <v>2</v>
      </c>
      <c r="W41" s="53">
        <v>0</v>
      </c>
      <c r="X41" s="53">
        <v>0</v>
      </c>
      <c r="Y41" s="53">
        <v>2</v>
      </c>
      <c r="Z41" s="53">
        <v>0</v>
      </c>
      <c r="AA41" s="54">
        <v>2</v>
      </c>
      <c r="AB41" s="55" t="s">
        <v>64</v>
      </c>
      <c r="AC41" s="61" t="s">
        <v>43</v>
      </c>
      <c r="AD41" s="63">
        <v>203</v>
      </c>
      <c r="AE41" s="63">
        <v>100</v>
      </c>
      <c r="AF41" s="63">
        <v>100</v>
      </c>
      <c r="AG41" s="63">
        <v>100</v>
      </c>
      <c r="AH41" s="63">
        <v>100</v>
      </c>
      <c r="AI41" s="63">
        <v>100</v>
      </c>
      <c r="AJ41" s="79">
        <v>12</v>
      </c>
      <c r="AK41" s="99">
        <v>12</v>
      </c>
      <c r="AL41" s="99">
        <v>12</v>
      </c>
      <c r="AM41" s="94">
        <f t="shared" si="3"/>
        <v>703</v>
      </c>
    </row>
    <row r="42" spans="1:39" ht="31.5" x14ac:dyDescent="0.25">
      <c r="A42" s="53">
        <v>8</v>
      </c>
      <c r="B42" s="53">
        <v>0</v>
      </c>
      <c r="C42" s="53">
        <v>2</v>
      </c>
      <c r="D42" s="100">
        <v>0</v>
      </c>
      <c r="E42" s="100">
        <v>1</v>
      </c>
      <c r="F42" s="100">
        <v>1</v>
      </c>
      <c r="G42" s="100">
        <v>3</v>
      </c>
      <c r="H42" s="100">
        <v>0</v>
      </c>
      <c r="I42" s="53">
        <v>6</v>
      </c>
      <c r="J42" s="53">
        <v>1</v>
      </c>
      <c r="K42" s="53">
        <v>0</v>
      </c>
      <c r="L42" s="53">
        <v>2</v>
      </c>
      <c r="M42" s="53">
        <v>2</v>
      </c>
      <c r="N42" s="53">
        <v>0</v>
      </c>
      <c r="O42" s="53">
        <v>0</v>
      </c>
      <c r="P42" s="53">
        <v>3</v>
      </c>
      <c r="Q42" s="53">
        <v>0</v>
      </c>
      <c r="R42" s="53">
        <v>0</v>
      </c>
      <c r="S42" s="53">
        <v>6</v>
      </c>
      <c r="T42" s="53">
        <v>1</v>
      </c>
      <c r="U42" s="53">
        <v>1</v>
      </c>
      <c r="V42" s="53">
        <v>2</v>
      </c>
      <c r="W42" s="53">
        <v>0</v>
      </c>
      <c r="X42" s="53">
        <v>0</v>
      </c>
      <c r="Y42" s="53">
        <v>3</v>
      </c>
      <c r="Z42" s="53">
        <v>0</v>
      </c>
      <c r="AA42" s="54">
        <v>0</v>
      </c>
      <c r="AB42" s="101" t="s">
        <v>65</v>
      </c>
      <c r="AC42" s="44" t="s">
        <v>38</v>
      </c>
      <c r="AD42" s="45">
        <v>12061.4</v>
      </c>
      <c r="AE42" s="45">
        <v>4418.3</v>
      </c>
      <c r="AF42" s="45">
        <v>3360</v>
      </c>
      <c r="AG42" s="46">
        <v>3360</v>
      </c>
      <c r="AH42" s="45">
        <v>3360</v>
      </c>
      <c r="AI42" s="45">
        <v>3360</v>
      </c>
      <c r="AJ42" s="88"/>
      <c r="AK42" s="89"/>
      <c r="AL42" s="89"/>
      <c r="AM42" s="90">
        <f t="shared" si="3"/>
        <v>29919.7</v>
      </c>
    </row>
    <row r="43" spans="1:39" ht="31.5" x14ac:dyDescent="0.25">
      <c r="A43" s="50"/>
      <c r="B43" s="50"/>
      <c r="C43" s="50"/>
      <c r="D43" s="51"/>
      <c r="E43" s="51"/>
      <c r="F43" s="51"/>
      <c r="G43" s="51"/>
      <c r="H43" s="51"/>
      <c r="I43" s="52"/>
      <c r="J43" s="52"/>
      <c r="K43" s="52"/>
      <c r="L43" s="52"/>
      <c r="M43" s="52"/>
      <c r="N43" s="52"/>
      <c r="O43" s="52"/>
      <c r="P43" s="52"/>
      <c r="Q43" s="52"/>
      <c r="R43" s="53">
        <v>0</v>
      </c>
      <c r="S43" s="53">
        <v>6</v>
      </c>
      <c r="T43" s="53">
        <v>1</v>
      </c>
      <c r="U43" s="53">
        <v>1</v>
      </c>
      <c r="V43" s="53">
        <v>2</v>
      </c>
      <c r="W43" s="53">
        <v>0</v>
      </c>
      <c r="X43" s="53">
        <v>0</v>
      </c>
      <c r="Y43" s="53">
        <v>3</v>
      </c>
      <c r="Z43" s="53">
        <v>0</v>
      </c>
      <c r="AA43" s="54">
        <v>1</v>
      </c>
      <c r="AB43" s="55" t="s">
        <v>66</v>
      </c>
      <c r="AC43" s="61" t="s">
        <v>43</v>
      </c>
      <c r="AD43" s="30">
        <v>1460</v>
      </c>
      <c r="AE43" s="32">
        <v>1900</v>
      </c>
      <c r="AF43" s="32">
        <v>2000</v>
      </c>
      <c r="AG43" s="30">
        <v>2000</v>
      </c>
      <c r="AH43" s="32">
        <v>2000</v>
      </c>
      <c r="AI43" s="32">
        <v>2000</v>
      </c>
      <c r="AJ43" s="91"/>
      <c r="AK43" s="92"/>
      <c r="AL43" s="92"/>
      <c r="AM43" s="94">
        <f t="shared" si="3"/>
        <v>11360</v>
      </c>
    </row>
    <row r="44" spans="1:39" ht="47.25" x14ac:dyDescent="0.25">
      <c r="A44" s="50"/>
      <c r="B44" s="50"/>
      <c r="C44" s="50"/>
      <c r="D44" s="51"/>
      <c r="E44" s="51"/>
      <c r="F44" s="51"/>
      <c r="G44" s="51"/>
      <c r="H44" s="51"/>
      <c r="I44" s="52"/>
      <c r="J44" s="52"/>
      <c r="K44" s="52"/>
      <c r="L44" s="52"/>
      <c r="M44" s="52"/>
      <c r="N44" s="52"/>
      <c r="O44" s="52"/>
      <c r="P44" s="52"/>
      <c r="Q44" s="52"/>
      <c r="R44" s="53">
        <v>0</v>
      </c>
      <c r="S44" s="53">
        <v>6</v>
      </c>
      <c r="T44" s="53">
        <v>1</v>
      </c>
      <c r="U44" s="53">
        <v>1</v>
      </c>
      <c r="V44" s="53">
        <v>2</v>
      </c>
      <c r="W44" s="53">
        <v>0</v>
      </c>
      <c r="X44" s="53">
        <v>0</v>
      </c>
      <c r="Y44" s="53">
        <v>3</v>
      </c>
      <c r="Z44" s="53">
        <v>0</v>
      </c>
      <c r="AA44" s="54">
        <v>2</v>
      </c>
      <c r="AB44" s="55" t="s">
        <v>67</v>
      </c>
      <c r="AC44" s="31" t="s">
        <v>43</v>
      </c>
      <c r="AD44" s="32">
        <v>35</v>
      </c>
      <c r="AE44" s="32">
        <v>30</v>
      </c>
      <c r="AF44" s="32">
        <v>30</v>
      </c>
      <c r="AG44" s="30">
        <v>30</v>
      </c>
      <c r="AH44" s="32">
        <v>30</v>
      </c>
      <c r="AI44" s="32">
        <v>30</v>
      </c>
      <c r="AJ44" s="91"/>
      <c r="AK44" s="92"/>
      <c r="AL44" s="92"/>
      <c r="AM44" s="94">
        <f t="shared" si="3"/>
        <v>185</v>
      </c>
    </row>
    <row r="45" spans="1:39" ht="47.25" x14ac:dyDescent="0.25">
      <c r="A45" s="50"/>
      <c r="B45" s="50"/>
      <c r="C45" s="50"/>
      <c r="D45" s="124"/>
      <c r="E45" s="124"/>
      <c r="F45" s="124"/>
      <c r="G45" s="124"/>
      <c r="H45" s="124"/>
      <c r="I45" s="52"/>
      <c r="J45" s="52"/>
      <c r="K45" s="52"/>
      <c r="L45" s="52"/>
      <c r="M45" s="52"/>
      <c r="N45" s="52"/>
      <c r="O45" s="52"/>
      <c r="P45" s="52"/>
      <c r="Q45" s="52"/>
      <c r="R45" s="53">
        <v>0</v>
      </c>
      <c r="S45" s="53">
        <v>6</v>
      </c>
      <c r="T45" s="53">
        <v>1</v>
      </c>
      <c r="U45" s="53">
        <v>1</v>
      </c>
      <c r="V45" s="53">
        <v>2</v>
      </c>
      <c r="W45" s="53">
        <v>0</v>
      </c>
      <c r="X45" s="53">
        <v>0</v>
      </c>
      <c r="Y45" s="53">
        <v>3</v>
      </c>
      <c r="Z45" s="53">
        <v>0</v>
      </c>
      <c r="AA45" s="54">
        <v>3</v>
      </c>
      <c r="AB45" s="112" t="s">
        <v>119</v>
      </c>
      <c r="AC45" s="122" t="s">
        <v>43</v>
      </c>
      <c r="AD45" s="123">
        <v>3</v>
      </c>
      <c r="AE45" s="123">
        <v>3</v>
      </c>
      <c r="AF45" s="123">
        <v>3</v>
      </c>
      <c r="AG45" s="121">
        <v>3</v>
      </c>
      <c r="AH45" s="123">
        <v>3</v>
      </c>
      <c r="AI45" s="123">
        <v>3</v>
      </c>
      <c r="AJ45" s="125"/>
      <c r="AK45" s="92"/>
      <c r="AL45" s="92"/>
      <c r="AM45" s="94">
        <f>AD45+AE45+AF45+AG45+AH45+AI45</f>
        <v>18</v>
      </c>
    </row>
    <row r="46" spans="1:39" ht="47.25" x14ac:dyDescent="0.25">
      <c r="A46" s="50"/>
      <c r="B46" s="50"/>
      <c r="C46" s="50"/>
      <c r="D46" s="51"/>
      <c r="E46" s="51"/>
      <c r="F46" s="51"/>
      <c r="G46" s="51"/>
      <c r="H46" s="51"/>
      <c r="I46" s="52"/>
      <c r="J46" s="52"/>
      <c r="K46" s="52"/>
      <c r="L46" s="52"/>
      <c r="M46" s="52"/>
      <c r="N46" s="52"/>
      <c r="O46" s="52"/>
      <c r="P46" s="52"/>
      <c r="Q46" s="52"/>
      <c r="R46" s="53">
        <v>0</v>
      </c>
      <c r="S46" s="53">
        <v>6</v>
      </c>
      <c r="T46" s="53">
        <v>1</v>
      </c>
      <c r="U46" s="53">
        <v>1</v>
      </c>
      <c r="V46" s="53">
        <v>2</v>
      </c>
      <c r="W46" s="53">
        <v>0</v>
      </c>
      <c r="X46" s="53">
        <v>0</v>
      </c>
      <c r="Y46" s="53">
        <v>4</v>
      </c>
      <c r="Z46" s="53">
        <v>0</v>
      </c>
      <c r="AA46" s="54">
        <v>0</v>
      </c>
      <c r="AB46" s="43" t="s">
        <v>68</v>
      </c>
      <c r="AC46" s="61" t="s">
        <v>49</v>
      </c>
      <c r="AD46" s="63">
        <v>1</v>
      </c>
      <c r="AE46" s="63">
        <v>1</v>
      </c>
      <c r="AF46" s="63">
        <v>1</v>
      </c>
      <c r="AG46" s="62">
        <v>1</v>
      </c>
      <c r="AH46" s="63">
        <v>1</v>
      </c>
      <c r="AI46" s="63">
        <v>1</v>
      </c>
      <c r="AJ46" s="91"/>
      <c r="AK46" s="92"/>
      <c r="AL46" s="92"/>
      <c r="AM46" s="32"/>
    </row>
    <row r="47" spans="1:39" ht="63" x14ac:dyDescent="0.25">
      <c r="A47" s="50"/>
      <c r="B47" s="50"/>
      <c r="C47" s="50"/>
      <c r="D47" s="51"/>
      <c r="E47" s="51"/>
      <c r="F47" s="51"/>
      <c r="G47" s="51"/>
      <c r="H47" s="51"/>
      <c r="I47" s="52"/>
      <c r="J47" s="52"/>
      <c r="K47" s="52"/>
      <c r="L47" s="52"/>
      <c r="M47" s="52"/>
      <c r="N47" s="52"/>
      <c r="O47" s="52"/>
      <c r="P47" s="52"/>
      <c r="Q47" s="52"/>
      <c r="R47" s="53">
        <v>0</v>
      </c>
      <c r="S47" s="53">
        <v>6</v>
      </c>
      <c r="T47" s="53">
        <v>1</v>
      </c>
      <c r="U47" s="53">
        <v>1</v>
      </c>
      <c r="V47" s="53">
        <v>2</v>
      </c>
      <c r="W47" s="53">
        <v>0</v>
      </c>
      <c r="X47" s="53">
        <v>0</v>
      </c>
      <c r="Y47" s="53">
        <v>4</v>
      </c>
      <c r="Z47" s="53">
        <v>0</v>
      </c>
      <c r="AA47" s="54">
        <v>1</v>
      </c>
      <c r="AB47" s="55" t="s">
        <v>69</v>
      </c>
      <c r="AC47" s="61" t="s">
        <v>41</v>
      </c>
      <c r="AD47" s="63">
        <v>90</v>
      </c>
      <c r="AE47" s="63">
        <v>90</v>
      </c>
      <c r="AF47" s="63">
        <v>90</v>
      </c>
      <c r="AG47" s="62">
        <v>90</v>
      </c>
      <c r="AH47" s="63">
        <v>90</v>
      </c>
      <c r="AI47" s="63">
        <v>90</v>
      </c>
      <c r="AJ47" s="64"/>
      <c r="AK47" s="65"/>
      <c r="AL47" s="65"/>
      <c r="AM47" s="32"/>
    </row>
    <row r="48" spans="1:39" ht="31.5" x14ac:dyDescent="0.25">
      <c r="A48" s="102"/>
      <c r="B48" s="102"/>
      <c r="C48" s="102"/>
      <c r="D48" s="103"/>
      <c r="E48" s="103"/>
      <c r="F48" s="103"/>
      <c r="G48" s="103"/>
      <c r="H48" s="103"/>
      <c r="I48" s="104"/>
      <c r="J48" s="104"/>
      <c r="K48" s="104"/>
      <c r="L48" s="104"/>
      <c r="M48" s="104"/>
      <c r="N48" s="104"/>
      <c r="O48" s="104"/>
      <c r="P48" s="104"/>
      <c r="Q48" s="104"/>
      <c r="R48" s="105">
        <v>0</v>
      </c>
      <c r="S48" s="105">
        <v>6</v>
      </c>
      <c r="T48" s="105">
        <v>1</v>
      </c>
      <c r="U48" s="105">
        <v>1</v>
      </c>
      <c r="V48" s="105">
        <v>2</v>
      </c>
      <c r="W48" s="105">
        <v>0</v>
      </c>
      <c r="X48" s="105">
        <v>0</v>
      </c>
      <c r="Y48" s="105">
        <v>5</v>
      </c>
      <c r="Z48" s="105">
        <v>0</v>
      </c>
      <c r="AA48" s="106">
        <v>0</v>
      </c>
      <c r="AB48" s="55" t="s">
        <v>70</v>
      </c>
      <c r="AC48" s="61" t="s">
        <v>49</v>
      </c>
      <c r="AD48" s="62">
        <v>1</v>
      </c>
      <c r="AE48" s="62">
        <v>1</v>
      </c>
      <c r="AF48" s="62">
        <v>1</v>
      </c>
      <c r="AG48" s="62">
        <v>1</v>
      </c>
      <c r="AH48" s="62">
        <v>1</v>
      </c>
      <c r="AI48" s="62">
        <v>1</v>
      </c>
      <c r="AJ48" s="107"/>
      <c r="AK48" s="107"/>
      <c r="AL48" s="107"/>
      <c r="AM48" s="30"/>
    </row>
    <row r="49" spans="1:39" ht="31.5" x14ac:dyDescent="0.25">
      <c r="A49" s="102"/>
      <c r="B49" s="102"/>
      <c r="C49" s="102"/>
      <c r="D49" s="103"/>
      <c r="E49" s="103"/>
      <c r="F49" s="103"/>
      <c r="G49" s="103"/>
      <c r="H49" s="103"/>
      <c r="I49" s="104"/>
      <c r="J49" s="104"/>
      <c r="K49" s="104"/>
      <c r="L49" s="104"/>
      <c r="M49" s="104"/>
      <c r="N49" s="104"/>
      <c r="O49" s="104"/>
      <c r="P49" s="104"/>
      <c r="Q49" s="104"/>
      <c r="R49" s="105">
        <v>0</v>
      </c>
      <c r="S49" s="105">
        <v>6</v>
      </c>
      <c r="T49" s="105">
        <v>1</v>
      </c>
      <c r="U49" s="105">
        <v>1</v>
      </c>
      <c r="V49" s="105">
        <v>2</v>
      </c>
      <c r="W49" s="105">
        <v>0</v>
      </c>
      <c r="X49" s="105">
        <v>0</v>
      </c>
      <c r="Y49" s="105">
        <v>5</v>
      </c>
      <c r="Z49" s="105">
        <v>0</v>
      </c>
      <c r="AA49" s="106">
        <v>1</v>
      </c>
      <c r="AB49" s="55" t="s">
        <v>71</v>
      </c>
      <c r="AC49" s="61" t="s">
        <v>41</v>
      </c>
      <c r="AD49" s="62">
        <v>100</v>
      </c>
      <c r="AE49" s="62">
        <v>100</v>
      </c>
      <c r="AF49" s="62">
        <v>100</v>
      </c>
      <c r="AG49" s="62">
        <v>100</v>
      </c>
      <c r="AH49" s="62">
        <v>100</v>
      </c>
      <c r="AI49" s="62">
        <v>100</v>
      </c>
      <c r="AJ49" s="107"/>
      <c r="AK49" s="107"/>
      <c r="AL49" s="107"/>
      <c r="AM49" s="30"/>
    </row>
    <row r="50" spans="1:39" ht="31.5" x14ac:dyDescent="0.25">
      <c r="A50" s="102"/>
      <c r="B50" s="102"/>
      <c r="C50" s="102"/>
      <c r="D50" s="103"/>
      <c r="E50" s="103"/>
      <c r="F50" s="103"/>
      <c r="G50" s="103"/>
      <c r="H50" s="103"/>
      <c r="I50" s="104"/>
      <c r="J50" s="104"/>
      <c r="K50" s="104"/>
      <c r="L50" s="104"/>
      <c r="M50" s="104"/>
      <c r="N50" s="104"/>
      <c r="O50" s="104"/>
      <c r="P50" s="104"/>
      <c r="Q50" s="104"/>
      <c r="R50" s="105">
        <v>0</v>
      </c>
      <c r="S50" s="105">
        <v>6</v>
      </c>
      <c r="T50" s="105">
        <v>1</v>
      </c>
      <c r="U50" s="105">
        <v>1</v>
      </c>
      <c r="V50" s="105">
        <v>2</v>
      </c>
      <c r="W50" s="105">
        <v>0</v>
      </c>
      <c r="X50" s="105">
        <v>0</v>
      </c>
      <c r="Y50" s="105">
        <v>5</v>
      </c>
      <c r="Z50" s="105">
        <v>0</v>
      </c>
      <c r="AA50" s="106">
        <v>2</v>
      </c>
      <c r="AB50" s="55" t="s">
        <v>72</v>
      </c>
      <c r="AC50" s="61" t="s">
        <v>43</v>
      </c>
      <c r="AD50" s="62">
        <v>3</v>
      </c>
      <c r="AE50" s="62">
        <v>3</v>
      </c>
      <c r="AF50" s="62">
        <v>3</v>
      </c>
      <c r="AG50" s="62">
        <v>3</v>
      </c>
      <c r="AH50" s="62">
        <v>3</v>
      </c>
      <c r="AI50" s="62">
        <v>3</v>
      </c>
      <c r="AJ50" s="107">
        <f>SUM(AD50:AI50)</f>
        <v>18</v>
      </c>
      <c r="AK50" s="107"/>
      <c r="AL50" s="107"/>
      <c r="AM50" s="30">
        <f>AD50+AE50+AF50+AG50+AH50+AI50</f>
        <v>18</v>
      </c>
    </row>
    <row r="51" spans="1:39" ht="63" x14ac:dyDescent="0.25">
      <c r="A51" s="102"/>
      <c r="B51" s="102"/>
      <c r="C51" s="102"/>
      <c r="D51" s="103"/>
      <c r="E51" s="103"/>
      <c r="F51" s="103"/>
      <c r="G51" s="103"/>
      <c r="H51" s="103"/>
      <c r="I51" s="104"/>
      <c r="J51" s="104"/>
      <c r="K51" s="104"/>
      <c r="L51" s="104"/>
      <c r="M51" s="104"/>
      <c r="N51" s="104"/>
      <c r="O51" s="104"/>
      <c r="P51" s="104"/>
      <c r="Q51" s="104"/>
      <c r="R51" s="105">
        <v>0</v>
      </c>
      <c r="S51" s="105">
        <v>6</v>
      </c>
      <c r="T51" s="105">
        <v>1</v>
      </c>
      <c r="U51" s="105">
        <v>1</v>
      </c>
      <c r="V51" s="105">
        <v>2</v>
      </c>
      <c r="W51" s="105">
        <v>0</v>
      </c>
      <c r="X51" s="105">
        <v>0</v>
      </c>
      <c r="Y51" s="105">
        <v>5</v>
      </c>
      <c r="Z51" s="105">
        <v>0</v>
      </c>
      <c r="AA51" s="106">
        <v>3</v>
      </c>
      <c r="AB51" s="55" t="s">
        <v>73</v>
      </c>
      <c r="AC51" s="61" t="s">
        <v>43</v>
      </c>
      <c r="AD51" s="62">
        <v>2</v>
      </c>
      <c r="AE51" s="62">
        <v>2</v>
      </c>
      <c r="AF51" s="62">
        <v>2</v>
      </c>
      <c r="AG51" s="62">
        <v>2</v>
      </c>
      <c r="AH51" s="62">
        <v>2</v>
      </c>
      <c r="AI51" s="62">
        <v>2</v>
      </c>
      <c r="AJ51" s="107"/>
      <c r="AK51" s="107"/>
      <c r="AL51" s="107"/>
      <c r="AM51" s="30">
        <f>AD51+AE51+AF51+AG51+AH51+AI51</f>
        <v>12</v>
      </c>
    </row>
    <row r="52" spans="1:39" ht="63" x14ac:dyDescent="0.25">
      <c r="A52" s="102"/>
      <c r="B52" s="102"/>
      <c r="C52" s="102"/>
      <c r="D52" s="103"/>
      <c r="E52" s="103"/>
      <c r="F52" s="103"/>
      <c r="G52" s="103"/>
      <c r="H52" s="103"/>
      <c r="I52" s="104"/>
      <c r="J52" s="104"/>
      <c r="K52" s="104"/>
      <c r="L52" s="104"/>
      <c r="M52" s="104"/>
      <c r="N52" s="104"/>
      <c r="O52" s="104"/>
      <c r="P52" s="104"/>
      <c r="Q52" s="104"/>
      <c r="R52" s="105">
        <v>0</v>
      </c>
      <c r="S52" s="105">
        <v>6</v>
      </c>
      <c r="T52" s="105">
        <v>1</v>
      </c>
      <c r="U52" s="105">
        <v>1</v>
      </c>
      <c r="V52" s="105">
        <v>2</v>
      </c>
      <c r="W52" s="105">
        <v>0</v>
      </c>
      <c r="X52" s="105">
        <v>0</v>
      </c>
      <c r="Y52" s="105">
        <v>5</v>
      </c>
      <c r="Z52" s="105">
        <v>0</v>
      </c>
      <c r="AA52" s="106">
        <v>4</v>
      </c>
      <c r="AB52" s="55" t="s">
        <v>74</v>
      </c>
      <c r="AC52" s="61" t="s">
        <v>43</v>
      </c>
      <c r="AD52" s="62">
        <v>1</v>
      </c>
      <c r="AE52" s="62">
        <v>2</v>
      </c>
      <c r="AF52" s="62">
        <v>2</v>
      </c>
      <c r="AG52" s="62">
        <v>2</v>
      </c>
      <c r="AH52" s="62">
        <v>2</v>
      </c>
      <c r="AI52" s="62">
        <v>2</v>
      </c>
      <c r="AJ52" s="107"/>
      <c r="AK52" s="107"/>
      <c r="AL52" s="107"/>
      <c r="AM52" s="30">
        <f>AD52+AE52+AF52+AG52+AH52+AI52</f>
        <v>11</v>
      </c>
    </row>
    <row r="53" spans="1:39" ht="15.75" x14ac:dyDescent="0.25">
      <c r="A53" s="102"/>
      <c r="B53" s="102"/>
      <c r="C53" s="102"/>
      <c r="D53" s="103"/>
      <c r="E53" s="103"/>
      <c r="F53" s="103"/>
      <c r="G53" s="103"/>
      <c r="H53" s="103"/>
      <c r="I53" s="104"/>
      <c r="J53" s="104"/>
      <c r="K53" s="104"/>
      <c r="L53" s="104"/>
      <c r="M53" s="104"/>
      <c r="N53" s="104"/>
      <c r="O53" s="104"/>
      <c r="P53" s="104"/>
      <c r="Q53" s="104"/>
      <c r="R53" s="105">
        <v>0</v>
      </c>
      <c r="S53" s="105">
        <v>6</v>
      </c>
      <c r="T53" s="105">
        <v>1</v>
      </c>
      <c r="U53" s="105">
        <v>1</v>
      </c>
      <c r="V53" s="105">
        <v>2</v>
      </c>
      <c r="W53" s="105">
        <v>0</v>
      </c>
      <c r="X53" s="105">
        <v>0</v>
      </c>
      <c r="Y53" s="105">
        <v>0</v>
      </c>
      <c r="Z53" s="105">
        <v>0</v>
      </c>
      <c r="AA53" s="106">
        <v>5</v>
      </c>
      <c r="AB53" s="55" t="s">
        <v>75</v>
      </c>
      <c r="AC53" s="61" t="s">
        <v>41</v>
      </c>
      <c r="AD53" s="62">
        <v>32.6</v>
      </c>
      <c r="AE53" s="62">
        <v>31</v>
      </c>
      <c r="AF53" s="62">
        <v>30</v>
      </c>
      <c r="AG53" s="62">
        <v>29</v>
      </c>
      <c r="AH53" s="62">
        <v>28</v>
      </c>
      <c r="AI53" s="62">
        <v>27</v>
      </c>
      <c r="AJ53" s="107"/>
      <c r="AK53" s="107"/>
      <c r="AL53" s="107"/>
      <c r="AM53" s="30"/>
    </row>
    <row r="54" spans="1:39" ht="31.5" x14ac:dyDescent="0.2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9">
        <v>0</v>
      </c>
      <c r="S54" s="69">
        <v>6</v>
      </c>
      <c r="T54" s="69">
        <v>2</v>
      </c>
      <c r="U54" s="69">
        <v>1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70">
        <v>0</v>
      </c>
      <c r="AB54" s="71" t="s">
        <v>76</v>
      </c>
      <c r="AC54" s="72" t="s">
        <v>38</v>
      </c>
      <c r="AD54" s="45">
        <f t="shared" ref="AD54:AI54" si="4">AD66+AD74+AD79</f>
        <v>830</v>
      </c>
      <c r="AE54" s="46">
        <f t="shared" si="4"/>
        <v>521.79999999999995</v>
      </c>
      <c r="AF54" s="45">
        <f t="shared" si="4"/>
        <v>521.79999999999995</v>
      </c>
      <c r="AG54" s="45">
        <f t="shared" si="4"/>
        <v>500</v>
      </c>
      <c r="AH54" s="45">
        <f t="shared" si="4"/>
        <v>500</v>
      </c>
      <c r="AI54" s="45">
        <f t="shared" si="4"/>
        <v>500</v>
      </c>
      <c r="AJ54" s="76"/>
      <c r="AK54" s="76"/>
      <c r="AL54" s="76"/>
      <c r="AM54" s="90">
        <f>AD54+AE54+AF54+AG54+AH54+AI54</f>
        <v>3373.6</v>
      </c>
    </row>
    <row r="55" spans="1:39" ht="31.5" x14ac:dyDescent="0.25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9">
        <v>0</v>
      </c>
      <c r="S55" s="69">
        <v>6</v>
      </c>
      <c r="T55" s="69">
        <v>2</v>
      </c>
      <c r="U55" s="69">
        <v>1</v>
      </c>
      <c r="V55" s="69">
        <v>1</v>
      </c>
      <c r="W55" s="69">
        <v>0</v>
      </c>
      <c r="X55" s="69">
        <v>0</v>
      </c>
      <c r="Y55" s="69">
        <v>0</v>
      </c>
      <c r="Z55" s="69">
        <v>0</v>
      </c>
      <c r="AA55" s="70">
        <v>0</v>
      </c>
      <c r="AB55" s="71" t="s">
        <v>77</v>
      </c>
      <c r="AC55" s="72" t="s">
        <v>38</v>
      </c>
      <c r="AD55" s="45">
        <f>AD54</f>
        <v>830</v>
      </c>
      <c r="AE55" s="46">
        <f>AE54</f>
        <v>521.79999999999995</v>
      </c>
      <c r="AF55" s="45">
        <f>AF54</f>
        <v>521.79999999999995</v>
      </c>
      <c r="AG55" s="45">
        <v>500</v>
      </c>
      <c r="AH55" s="45">
        <v>500</v>
      </c>
      <c r="AI55" s="45">
        <v>500</v>
      </c>
      <c r="AJ55" s="88"/>
      <c r="AK55" s="89"/>
      <c r="AL55" s="89"/>
      <c r="AM55" s="90">
        <f>AD55+AE55+AF55+AG55+AH55+AI55</f>
        <v>3373.6</v>
      </c>
    </row>
    <row r="56" spans="1:39" ht="53.65" customHeight="1" x14ac:dyDescent="0.25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53">
        <v>0</v>
      </c>
      <c r="S56" s="53">
        <v>6</v>
      </c>
      <c r="T56" s="53">
        <v>2</v>
      </c>
      <c r="U56" s="53">
        <v>1</v>
      </c>
      <c r="V56" s="53">
        <v>1</v>
      </c>
      <c r="W56" s="53">
        <v>0</v>
      </c>
      <c r="X56" s="53">
        <v>0</v>
      </c>
      <c r="Y56" s="53">
        <v>0</v>
      </c>
      <c r="Z56" s="53">
        <v>0</v>
      </c>
      <c r="AA56" s="54">
        <v>1</v>
      </c>
      <c r="AB56" s="55" t="s">
        <v>78</v>
      </c>
      <c r="AC56" s="61" t="s">
        <v>41</v>
      </c>
      <c r="AD56" s="62">
        <v>100</v>
      </c>
      <c r="AE56" s="63">
        <v>100</v>
      </c>
      <c r="AF56" s="63">
        <v>100</v>
      </c>
      <c r="AG56" s="63">
        <v>100</v>
      </c>
      <c r="AH56" s="63">
        <v>100</v>
      </c>
      <c r="AI56" s="63">
        <v>100</v>
      </c>
      <c r="AJ56" s="91"/>
      <c r="AK56" s="92"/>
      <c r="AL56" s="92"/>
      <c r="AM56" s="32"/>
    </row>
    <row r="57" spans="1:39" ht="51.75" customHeight="1" x14ac:dyDescent="0.25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53">
        <v>0</v>
      </c>
      <c r="S57" s="53">
        <v>6</v>
      </c>
      <c r="T57" s="53">
        <v>2</v>
      </c>
      <c r="U57" s="53">
        <v>1</v>
      </c>
      <c r="V57" s="53">
        <v>1</v>
      </c>
      <c r="W57" s="53">
        <v>0</v>
      </c>
      <c r="X57" s="53">
        <v>0</v>
      </c>
      <c r="Y57" s="53">
        <v>0</v>
      </c>
      <c r="Z57" s="53">
        <v>0</v>
      </c>
      <c r="AA57" s="54">
        <v>2</v>
      </c>
      <c r="AB57" s="55" t="s">
        <v>79</v>
      </c>
      <c r="AC57" s="61" t="s">
        <v>41</v>
      </c>
      <c r="AD57" s="62">
        <v>100</v>
      </c>
      <c r="AE57" s="63">
        <v>100</v>
      </c>
      <c r="AF57" s="63">
        <v>100</v>
      </c>
      <c r="AG57" s="63">
        <v>100</v>
      </c>
      <c r="AH57" s="63">
        <v>100</v>
      </c>
      <c r="AI57" s="63">
        <v>100</v>
      </c>
      <c r="AJ57" s="91"/>
      <c r="AK57" s="92"/>
      <c r="AL57" s="92"/>
      <c r="AM57" s="32"/>
    </row>
    <row r="58" spans="1:39" ht="31.5" x14ac:dyDescent="0.25">
      <c r="A58" s="53"/>
      <c r="B58" s="53"/>
      <c r="C58" s="53"/>
      <c r="D58" s="100"/>
      <c r="E58" s="100"/>
      <c r="F58" s="100"/>
      <c r="G58" s="100"/>
      <c r="H58" s="100"/>
      <c r="I58" s="53"/>
      <c r="J58" s="53"/>
      <c r="K58" s="53"/>
      <c r="L58" s="53"/>
      <c r="M58" s="53"/>
      <c r="N58" s="53"/>
      <c r="O58" s="53"/>
      <c r="P58" s="53"/>
      <c r="Q58" s="53"/>
      <c r="R58" s="53">
        <v>0</v>
      </c>
      <c r="S58" s="53">
        <v>6</v>
      </c>
      <c r="T58" s="53">
        <v>2</v>
      </c>
      <c r="U58" s="53">
        <v>1</v>
      </c>
      <c r="V58" s="53">
        <v>1</v>
      </c>
      <c r="W58" s="53">
        <v>0</v>
      </c>
      <c r="X58" s="53">
        <v>0</v>
      </c>
      <c r="Y58" s="53">
        <v>1</v>
      </c>
      <c r="Z58" s="53">
        <v>0</v>
      </c>
      <c r="AA58" s="54">
        <v>0</v>
      </c>
      <c r="AB58" s="43" t="s">
        <v>80</v>
      </c>
      <c r="AC58" s="44" t="s">
        <v>49</v>
      </c>
      <c r="AD58" s="84">
        <v>1</v>
      </c>
      <c r="AE58" s="84">
        <v>1</v>
      </c>
      <c r="AF58" s="84">
        <v>1</v>
      </c>
      <c r="AG58" s="84">
        <v>1</v>
      </c>
      <c r="AH58" s="84">
        <v>1</v>
      </c>
      <c r="AI58" s="84">
        <v>1</v>
      </c>
      <c r="AJ58" s="88"/>
      <c r="AK58" s="89"/>
      <c r="AL58" s="89"/>
      <c r="AM58" s="90"/>
    </row>
    <row r="59" spans="1:39" ht="31.5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53">
        <v>0</v>
      </c>
      <c r="S59" s="53">
        <v>6</v>
      </c>
      <c r="T59" s="53">
        <v>2</v>
      </c>
      <c r="U59" s="53">
        <v>1</v>
      </c>
      <c r="V59" s="53">
        <v>1</v>
      </c>
      <c r="W59" s="53">
        <v>0</v>
      </c>
      <c r="X59" s="53">
        <v>0</v>
      </c>
      <c r="Y59" s="53">
        <v>1</v>
      </c>
      <c r="Z59" s="53">
        <v>0</v>
      </c>
      <c r="AA59" s="54">
        <v>1</v>
      </c>
      <c r="AB59" s="55" t="s">
        <v>81</v>
      </c>
      <c r="AC59" s="61" t="s">
        <v>43</v>
      </c>
      <c r="AD59" s="62">
        <v>2</v>
      </c>
      <c r="AE59" s="63">
        <v>10</v>
      </c>
      <c r="AF59" s="63">
        <v>10</v>
      </c>
      <c r="AG59" s="63">
        <v>10</v>
      </c>
      <c r="AH59" s="63">
        <v>10</v>
      </c>
      <c r="AI59" s="63">
        <v>10</v>
      </c>
      <c r="AJ59" s="91">
        <f>SUM(AD59:AI59)</f>
        <v>52</v>
      </c>
      <c r="AK59" s="92"/>
      <c r="AL59" s="92"/>
      <c r="AM59" s="94">
        <f>AD59+AE59+AF59+AG59+AH59+AI59</f>
        <v>52</v>
      </c>
    </row>
    <row r="60" spans="1:39" ht="31.5" x14ac:dyDescent="0.25">
      <c r="A60" s="102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53">
        <v>0</v>
      </c>
      <c r="S60" s="53">
        <v>6</v>
      </c>
      <c r="T60" s="53">
        <v>2</v>
      </c>
      <c r="U60" s="53">
        <v>1</v>
      </c>
      <c r="V60" s="53">
        <v>1</v>
      </c>
      <c r="W60" s="53">
        <v>0</v>
      </c>
      <c r="X60" s="53">
        <v>0</v>
      </c>
      <c r="Y60" s="53">
        <v>1</v>
      </c>
      <c r="Z60" s="53">
        <v>0</v>
      </c>
      <c r="AA60" s="54">
        <v>2</v>
      </c>
      <c r="AB60" s="55" t="s">
        <v>82</v>
      </c>
      <c r="AC60" s="61" t="s">
        <v>43</v>
      </c>
      <c r="AD60" s="62">
        <v>28</v>
      </c>
      <c r="AE60" s="63">
        <v>10</v>
      </c>
      <c r="AF60" s="63">
        <v>10</v>
      </c>
      <c r="AG60" s="63">
        <v>10</v>
      </c>
      <c r="AH60" s="63">
        <v>10</v>
      </c>
      <c r="AI60" s="63">
        <v>10</v>
      </c>
      <c r="AJ60" s="91"/>
      <c r="AK60" s="92"/>
      <c r="AL60" s="92"/>
      <c r="AM60" s="94">
        <f>SUM(AD60:AI60)</f>
        <v>78</v>
      </c>
    </row>
    <row r="61" spans="1:39" ht="47.25" x14ac:dyDescent="0.25">
      <c r="A61" s="102"/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53">
        <v>0</v>
      </c>
      <c r="S61" s="53">
        <v>6</v>
      </c>
      <c r="T61" s="53">
        <v>2</v>
      </c>
      <c r="U61" s="53">
        <v>1</v>
      </c>
      <c r="V61" s="53">
        <v>1</v>
      </c>
      <c r="W61" s="53">
        <v>0</v>
      </c>
      <c r="X61" s="53">
        <v>0</v>
      </c>
      <c r="Y61" s="53">
        <v>2</v>
      </c>
      <c r="Z61" s="53">
        <v>0</v>
      </c>
      <c r="AA61" s="54">
        <v>0</v>
      </c>
      <c r="AB61" s="43" t="s">
        <v>83</v>
      </c>
      <c r="AC61" s="61" t="s">
        <v>49</v>
      </c>
      <c r="AD61" s="62">
        <v>1</v>
      </c>
      <c r="AE61" s="63">
        <v>1</v>
      </c>
      <c r="AF61" s="63">
        <v>1</v>
      </c>
      <c r="AG61" s="63">
        <v>1</v>
      </c>
      <c r="AH61" s="63">
        <v>1</v>
      </c>
      <c r="AI61" s="63">
        <v>1</v>
      </c>
      <c r="AJ61" s="91"/>
      <c r="AK61" s="92"/>
      <c r="AL61" s="92"/>
      <c r="AM61" s="32"/>
    </row>
    <row r="62" spans="1:39" ht="47.25" x14ac:dyDescent="0.25">
      <c r="A62" s="102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53">
        <v>0</v>
      </c>
      <c r="S62" s="53">
        <v>6</v>
      </c>
      <c r="T62" s="53">
        <v>2</v>
      </c>
      <c r="U62" s="53">
        <v>1</v>
      </c>
      <c r="V62" s="53">
        <v>1</v>
      </c>
      <c r="W62" s="53">
        <v>0</v>
      </c>
      <c r="X62" s="53">
        <v>0</v>
      </c>
      <c r="Y62" s="53">
        <v>2</v>
      </c>
      <c r="Z62" s="53">
        <v>0</v>
      </c>
      <c r="AA62" s="54">
        <v>1</v>
      </c>
      <c r="AB62" s="55" t="s">
        <v>84</v>
      </c>
      <c r="AC62" s="61" t="s">
        <v>41</v>
      </c>
      <c r="AD62" s="62">
        <v>50</v>
      </c>
      <c r="AE62" s="63">
        <v>100</v>
      </c>
      <c r="AF62" s="63">
        <v>100</v>
      </c>
      <c r="AG62" s="63">
        <v>100</v>
      </c>
      <c r="AH62" s="63">
        <v>100</v>
      </c>
      <c r="AI62" s="63">
        <v>100</v>
      </c>
      <c r="AJ62" s="91"/>
      <c r="AK62" s="92"/>
      <c r="AL62" s="92"/>
      <c r="AM62" s="32"/>
    </row>
    <row r="63" spans="1:39" ht="31.5" x14ac:dyDescent="0.25">
      <c r="A63" s="102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53">
        <v>0</v>
      </c>
      <c r="S63" s="53">
        <v>6</v>
      </c>
      <c r="T63" s="53">
        <v>2</v>
      </c>
      <c r="U63" s="53">
        <v>1</v>
      </c>
      <c r="V63" s="53">
        <v>1</v>
      </c>
      <c r="W63" s="53">
        <v>0</v>
      </c>
      <c r="X63" s="53">
        <v>0</v>
      </c>
      <c r="Y63" s="53">
        <v>3</v>
      </c>
      <c r="Z63" s="53">
        <v>0</v>
      </c>
      <c r="AA63" s="54">
        <v>0</v>
      </c>
      <c r="AB63" s="43" t="s">
        <v>85</v>
      </c>
      <c r="AC63" s="61" t="s">
        <v>49</v>
      </c>
      <c r="AD63" s="62">
        <v>1</v>
      </c>
      <c r="AE63" s="63">
        <v>1</v>
      </c>
      <c r="AF63" s="63">
        <v>1</v>
      </c>
      <c r="AG63" s="63">
        <v>1</v>
      </c>
      <c r="AH63" s="63">
        <v>1</v>
      </c>
      <c r="AI63" s="63">
        <v>1</v>
      </c>
      <c r="AJ63" s="91"/>
      <c r="AK63" s="92"/>
      <c r="AL63" s="92"/>
      <c r="AM63" s="32"/>
    </row>
    <row r="64" spans="1:39" ht="31.5" x14ac:dyDescent="0.25">
      <c r="A64" s="102"/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53">
        <v>0</v>
      </c>
      <c r="S64" s="53">
        <v>6</v>
      </c>
      <c r="T64" s="53">
        <v>2</v>
      </c>
      <c r="U64" s="53">
        <v>1</v>
      </c>
      <c r="V64" s="53">
        <v>1</v>
      </c>
      <c r="W64" s="53">
        <v>0</v>
      </c>
      <c r="X64" s="53">
        <v>0</v>
      </c>
      <c r="Y64" s="53">
        <v>3</v>
      </c>
      <c r="Z64" s="53">
        <v>0</v>
      </c>
      <c r="AA64" s="54">
        <v>1</v>
      </c>
      <c r="AB64" s="55" t="s">
        <v>86</v>
      </c>
      <c r="AC64" s="61" t="s">
        <v>87</v>
      </c>
      <c r="AD64" s="62">
        <v>94.9</v>
      </c>
      <c r="AE64" s="63">
        <v>10</v>
      </c>
      <c r="AF64" s="63">
        <v>10</v>
      </c>
      <c r="AG64" s="63">
        <v>10</v>
      </c>
      <c r="AH64" s="63">
        <v>10</v>
      </c>
      <c r="AI64" s="63">
        <v>10</v>
      </c>
      <c r="AJ64" s="91"/>
      <c r="AK64" s="92"/>
      <c r="AL64" s="92"/>
      <c r="AM64" s="32">
        <f>SUM(AD64:AI64)</f>
        <v>144.9</v>
      </c>
    </row>
    <row r="65" spans="1:39" ht="31.5" x14ac:dyDescent="0.25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53">
        <v>0</v>
      </c>
      <c r="S65" s="53">
        <v>6</v>
      </c>
      <c r="T65" s="53">
        <v>2</v>
      </c>
      <c r="U65" s="53">
        <v>1</v>
      </c>
      <c r="V65" s="53">
        <v>1</v>
      </c>
      <c r="W65" s="53">
        <v>0</v>
      </c>
      <c r="X65" s="53">
        <v>0</v>
      </c>
      <c r="Y65" s="53">
        <v>3</v>
      </c>
      <c r="Z65" s="53">
        <v>0</v>
      </c>
      <c r="AA65" s="54">
        <v>2</v>
      </c>
      <c r="AB65" s="55" t="s">
        <v>88</v>
      </c>
      <c r="AC65" s="61" t="s">
        <v>87</v>
      </c>
      <c r="AD65" s="62">
        <v>5.3</v>
      </c>
      <c r="AE65" s="63">
        <v>5.3</v>
      </c>
      <c r="AF65" s="63">
        <v>5.3</v>
      </c>
      <c r="AG65" s="63">
        <v>5.3</v>
      </c>
      <c r="AH65" s="63">
        <v>5.3</v>
      </c>
      <c r="AI65" s="63">
        <v>5.3</v>
      </c>
      <c r="AJ65" s="91"/>
      <c r="AK65" s="92"/>
      <c r="AL65" s="92"/>
      <c r="AM65" s="32">
        <f>SUM(AD65:AI65)</f>
        <v>31.8</v>
      </c>
    </row>
    <row r="66" spans="1:39" ht="31.5" x14ac:dyDescent="0.25">
      <c r="A66" s="105">
        <v>8</v>
      </c>
      <c r="B66" s="105">
        <v>0</v>
      </c>
      <c r="C66" s="105">
        <v>2</v>
      </c>
      <c r="D66" s="108">
        <v>0</v>
      </c>
      <c r="E66" s="108">
        <v>4</v>
      </c>
      <c r="F66" s="108">
        <v>1</v>
      </c>
      <c r="G66" s="108">
        <v>2</v>
      </c>
      <c r="H66" s="108">
        <v>0</v>
      </c>
      <c r="I66" s="105">
        <v>6</v>
      </c>
      <c r="J66" s="105">
        <v>2</v>
      </c>
      <c r="K66" s="105">
        <v>0</v>
      </c>
      <c r="L66" s="105">
        <v>1</v>
      </c>
      <c r="M66" s="105">
        <v>2</v>
      </c>
      <c r="N66" s="105">
        <v>0</v>
      </c>
      <c r="O66" s="105">
        <v>0</v>
      </c>
      <c r="P66" s="105">
        <v>4</v>
      </c>
      <c r="Q66" s="105">
        <v>0</v>
      </c>
      <c r="R66" s="105">
        <v>0</v>
      </c>
      <c r="S66" s="105">
        <v>6</v>
      </c>
      <c r="T66" s="105">
        <v>2</v>
      </c>
      <c r="U66" s="105">
        <v>1</v>
      </c>
      <c r="V66" s="105">
        <v>1</v>
      </c>
      <c r="W66" s="105">
        <v>0</v>
      </c>
      <c r="X66" s="105">
        <v>0</v>
      </c>
      <c r="Y66" s="105">
        <v>4</v>
      </c>
      <c r="Z66" s="105">
        <v>0</v>
      </c>
      <c r="AA66" s="106">
        <v>0</v>
      </c>
      <c r="AB66" s="43" t="s">
        <v>89</v>
      </c>
      <c r="AC66" s="44" t="s">
        <v>38</v>
      </c>
      <c r="AD66" s="46">
        <v>375</v>
      </c>
      <c r="AE66" s="46">
        <v>100</v>
      </c>
      <c r="AF66" s="45">
        <v>100</v>
      </c>
      <c r="AG66" s="46">
        <v>100</v>
      </c>
      <c r="AH66" s="45">
        <v>100</v>
      </c>
      <c r="AI66" s="45">
        <v>100</v>
      </c>
      <c r="AJ66" s="88">
        <f>SUM(AD66:AI66)</f>
        <v>875</v>
      </c>
      <c r="AK66" s="89"/>
      <c r="AL66" s="89"/>
      <c r="AM66" s="90">
        <f>AD66+AE66+AF66+AG66+AH66+AI66</f>
        <v>875</v>
      </c>
    </row>
    <row r="67" spans="1:39" ht="15.75" x14ac:dyDescent="0.25">
      <c r="A67" s="102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53">
        <v>0</v>
      </c>
      <c r="S67" s="53">
        <v>6</v>
      </c>
      <c r="T67" s="53">
        <v>2</v>
      </c>
      <c r="U67" s="53">
        <v>1</v>
      </c>
      <c r="V67" s="53">
        <v>1</v>
      </c>
      <c r="W67" s="53">
        <v>0</v>
      </c>
      <c r="X67" s="53">
        <v>0</v>
      </c>
      <c r="Y67" s="53">
        <v>4</v>
      </c>
      <c r="Z67" s="53">
        <v>0</v>
      </c>
      <c r="AA67" s="54">
        <v>1</v>
      </c>
      <c r="AB67" s="55" t="s">
        <v>90</v>
      </c>
      <c r="AC67" s="61" t="s">
        <v>43</v>
      </c>
      <c r="AD67" s="63">
        <v>3</v>
      </c>
      <c r="AE67" s="63">
        <v>10</v>
      </c>
      <c r="AF67" s="63">
        <v>10</v>
      </c>
      <c r="AG67" s="63">
        <v>10</v>
      </c>
      <c r="AH67" s="63">
        <v>10</v>
      </c>
      <c r="AI67" s="63">
        <v>10</v>
      </c>
      <c r="AJ67" s="91"/>
      <c r="AK67" s="92"/>
      <c r="AL67" s="92"/>
      <c r="AM67" s="32">
        <f>SUM(AD67:AI67)</f>
        <v>53</v>
      </c>
    </row>
    <row r="68" spans="1:39" ht="31.5" x14ac:dyDescent="0.25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53">
        <v>0</v>
      </c>
      <c r="S68" s="53">
        <v>6</v>
      </c>
      <c r="T68" s="53">
        <v>2</v>
      </c>
      <c r="U68" s="53">
        <v>1</v>
      </c>
      <c r="V68" s="53">
        <v>1</v>
      </c>
      <c r="W68" s="53">
        <v>0</v>
      </c>
      <c r="X68" s="53">
        <v>0</v>
      </c>
      <c r="Y68" s="53">
        <v>4</v>
      </c>
      <c r="Z68" s="53">
        <v>0</v>
      </c>
      <c r="AA68" s="54">
        <v>2</v>
      </c>
      <c r="AB68" s="55" t="s">
        <v>91</v>
      </c>
      <c r="AC68" s="61" t="s">
        <v>43</v>
      </c>
      <c r="AD68" s="62">
        <v>3</v>
      </c>
      <c r="AE68" s="63">
        <v>10</v>
      </c>
      <c r="AF68" s="63">
        <v>10</v>
      </c>
      <c r="AG68" s="63">
        <v>10</v>
      </c>
      <c r="AH68" s="63">
        <v>10</v>
      </c>
      <c r="AI68" s="63">
        <v>10</v>
      </c>
      <c r="AJ68" s="91"/>
      <c r="AK68" s="92"/>
      <c r="AL68" s="92"/>
      <c r="AM68" s="32">
        <f>SUM(AD68:AI68)</f>
        <v>53</v>
      </c>
    </row>
    <row r="69" spans="1:39" ht="47.25" x14ac:dyDescent="0.25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53">
        <v>0</v>
      </c>
      <c r="S69" s="53">
        <v>6</v>
      </c>
      <c r="T69" s="53">
        <v>2</v>
      </c>
      <c r="U69" s="53">
        <v>1</v>
      </c>
      <c r="V69" s="53">
        <v>1</v>
      </c>
      <c r="W69" s="53">
        <v>0</v>
      </c>
      <c r="X69" s="53">
        <v>0</v>
      </c>
      <c r="Y69" s="53">
        <v>4</v>
      </c>
      <c r="Z69" s="53">
        <v>0</v>
      </c>
      <c r="AA69" s="54">
        <v>3</v>
      </c>
      <c r="AB69" s="55" t="s">
        <v>92</v>
      </c>
      <c r="AC69" s="61" t="s">
        <v>43</v>
      </c>
      <c r="AD69" s="62">
        <v>3</v>
      </c>
      <c r="AE69" s="63">
        <v>10</v>
      </c>
      <c r="AF69" s="63">
        <v>10</v>
      </c>
      <c r="AG69" s="63">
        <v>10</v>
      </c>
      <c r="AH69" s="63">
        <v>10</v>
      </c>
      <c r="AI69" s="63">
        <v>10</v>
      </c>
      <c r="AJ69" s="91"/>
      <c r="AK69" s="92"/>
      <c r="AL69" s="92"/>
      <c r="AM69" s="32">
        <f>SUM(AD69:AI69)</f>
        <v>53</v>
      </c>
    </row>
    <row r="70" spans="1:39" ht="47.25" x14ac:dyDescent="0.25">
      <c r="A70" s="109"/>
      <c r="B70" s="109"/>
      <c r="C70" s="109"/>
      <c r="D70" s="100"/>
      <c r="E70" s="100"/>
      <c r="F70" s="100"/>
      <c r="G70" s="100"/>
      <c r="H70" s="100"/>
      <c r="I70" s="53"/>
      <c r="J70" s="53"/>
      <c r="K70" s="53"/>
      <c r="L70" s="53"/>
      <c r="M70" s="53"/>
      <c r="N70" s="53"/>
      <c r="O70" s="53"/>
      <c r="P70" s="53"/>
      <c r="Q70" s="53"/>
      <c r="R70" s="53">
        <v>0</v>
      </c>
      <c r="S70" s="53">
        <v>6</v>
      </c>
      <c r="T70" s="53">
        <v>2</v>
      </c>
      <c r="U70" s="53">
        <v>1</v>
      </c>
      <c r="V70" s="53">
        <v>1</v>
      </c>
      <c r="W70" s="53">
        <v>0</v>
      </c>
      <c r="X70" s="53">
        <v>0</v>
      </c>
      <c r="Y70" s="53">
        <v>5</v>
      </c>
      <c r="Z70" s="53">
        <v>0</v>
      </c>
      <c r="AA70" s="54">
        <v>0</v>
      </c>
      <c r="AB70" s="43" t="s">
        <v>93</v>
      </c>
      <c r="AC70" s="44" t="s">
        <v>49</v>
      </c>
      <c r="AD70" s="84">
        <v>1</v>
      </c>
      <c r="AE70" s="84">
        <v>1</v>
      </c>
      <c r="AF70" s="84">
        <v>1</v>
      </c>
      <c r="AG70" s="84">
        <v>1</v>
      </c>
      <c r="AH70" s="84">
        <v>1</v>
      </c>
      <c r="AI70" s="84">
        <v>1</v>
      </c>
      <c r="AJ70" s="88"/>
      <c r="AK70" s="89"/>
      <c r="AL70" s="89"/>
      <c r="AM70" s="90"/>
    </row>
    <row r="71" spans="1:39" ht="47.25" x14ac:dyDescent="0.25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53">
        <v>0</v>
      </c>
      <c r="S71" s="53">
        <v>6</v>
      </c>
      <c r="T71" s="53">
        <v>2</v>
      </c>
      <c r="U71" s="53">
        <v>1</v>
      </c>
      <c r="V71" s="53">
        <v>1</v>
      </c>
      <c r="W71" s="53">
        <v>0</v>
      </c>
      <c r="X71" s="53">
        <v>0</v>
      </c>
      <c r="Y71" s="53">
        <v>5</v>
      </c>
      <c r="Z71" s="53">
        <v>0</v>
      </c>
      <c r="AA71" s="54">
        <v>1</v>
      </c>
      <c r="AB71" s="55" t="s">
        <v>94</v>
      </c>
      <c r="AC71" s="61" t="s">
        <v>87</v>
      </c>
      <c r="AD71" s="62">
        <v>2.7</v>
      </c>
      <c r="AE71" s="63">
        <v>1</v>
      </c>
      <c r="AF71" s="63">
        <v>1</v>
      </c>
      <c r="AG71" s="63">
        <v>1</v>
      </c>
      <c r="AH71" s="63">
        <v>1</v>
      </c>
      <c r="AI71" s="63">
        <v>1</v>
      </c>
      <c r="AJ71" s="91"/>
      <c r="AK71" s="92"/>
      <c r="AL71" s="92"/>
      <c r="AM71" s="32">
        <f>SUM(AD71:AI71)</f>
        <v>7.7</v>
      </c>
    </row>
    <row r="72" spans="1:39" ht="63" x14ac:dyDescent="0.25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53">
        <v>0</v>
      </c>
      <c r="S72" s="53">
        <v>6</v>
      </c>
      <c r="T72" s="53">
        <v>2</v>
      </c>
      <c r="U72" s="53">
        <v>1</v>
      </c>
      <c r="V72" s="53">
        <v>1</v>
      </c>
      <c r="W72" s="53">
        <v>0</v>
      </c>
      <c r="X72" s="53">
        <v>0</v>
      </c>
      <c r="Y72" s="53">
        <v>5</v>
      </c>
      <c r="Z72" s="53">
        <v>0</v>
      </c>
      <c r="AA72" s="54">
        <v>2</v>
      </c>
      <c r="AB72" s="55" t="s">
        <v>95</v>
      </c>
      <c r="AC72" s="61" t="s">
        <v>43</v>
      </c>
      <c r="AD72" s="62">
        <v>2.7</v>
      </c>
      <c r="AE72" s="63">
        <v>10</v>
      </c>
      <c r="AF72" s="63">
        <v>10</v>
      </c>
      <c r="AG72" s="63">
        <v>10</v>
      </c>
      <c r="AH72" s="63">
        <v>10</v>
      </c>
      <c r="AI72" s="63">
        <v>10</v>
      </c>
      <c r="AJ72" s="91"/>
      <c r="AK72" s="92"/>
      <c r="AL72" s="92"/>
      <c r="AM72" s="32">
        <f>SUM(AD72:AI72)</f>
        <v>52.7</v>
      </c>
    </row>
    <row r="73" spans="1:39" ht="31.5" x14ac:dyDescent="0.25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53">
        <v>0</v>
      </c>
      <c r="S73" s="53">
        <v>6</v>
      </c>
      <c r="T73" s="53">
        <v>2</v>
      </c>
      <c r="U73" s="53">
        <v>1</v>
      </c>
      <c r="V73" s="53">
        <v>1</v>
      </c>
      <c r="W73" s="53">
        <v>0</v>
      </c>
      <c r="X73" s="53">
        <v>0</v>
      </c>
      <c r="Y73" s="53">
        <v>5</v>
      </c>
      <c r="Z73" s="53">
        <v>0</v>
      </c>
      <c r="AA73" s="54">
        <v>3</v>
      </c>
      <c r="AB73" s="55" t="s">
        <v>96</v>
      </c>
      <c r="AC73" s="61" t="s">
        <v>43</v>
      </c>
      <c r="AD73" s="62">
        <v>3</v>
      </c>
      <c r="AE73" s="63">
        <v>5</v>
      </c>
      <c r="AF73" s="63">
        <v>5</v>
      </c>
      <c r="AG73" s="63">
        <v>5</v>
      </c>
      <c r="AH73" s="63">
        <v>5</v>
      </c>
      <c r="AI73" s="63">
        <v>5</v>
      </c>
      <c r="AJ73" s="91"/>
      <c r="AK73" s="92"/>
      <c r="AL73" s="92"/>
      <c r="AM73" s="32">
        <f>SUM(AD73:AI73)</f>
        <v>28</v>
      </c>
    </row>
    <row r="74" spans="1:39" ht="63" x14ac:dyDescent="0.25">
      <c r="A74" s="105">
        <v>8</v>
      </c>
      <c r="B74" s="105">
        <v>0</v>
      </c>
      <c r="C74" s="105">
        <v>2</v>
      </c>
      <c r="D74" s="105">
        <v>0</v>
      </c>
      <c r="E74" s="105">
        <v>4</v>
      </c>
      <c r="F74" s="105">
        <v>0</v>
      </c>
      <c r="G74" s="105">
        <v>9</v>
      </c>
      <c r="H74" s="105">
        <v>0</v>
      </c>
      <c r="I74" s="105">
        <v>6</v>
      </c>
      <c r="J74" s="105">
        <v>2</v>
      </c>
      <c r="K74" s="105">
        <v>0</v>
      </c>
      <c r="L74" s="105">
        <v>1</v>
      </c>
      <c r="M74" s="105">
        <v>9</v>
      </c>
      <c r="N74" s="105" t="s">
        <v>118</v>
      </c>
      <c r="O74" s="105">
        <v>0</v>
      </c>
      <c r="P74" s="105">
        <v>6</v>
      </c>
      <c r="Q74" s="105">
        <v>0</v>
      </c>
      <c r="R74" s="53">
        <v>0</v>
      </c>
      <c r="S74" s="53">
        <v>6</v>
      </c>
      <c r="T74" s="53">
        <v>2</v>
      </c>
      <c r="U74" s="53">
        <v>1</v>
      </c>
      <c r="V74" s="53">
        <v>1</v>
      </c>
      <c r="W74" s="53">
        <v>0</v>
      </c>
      <c r="X74" s="53">
        <v>0</v>
      </c>
      <c r="Y74" s="53">
        <v>6</v>
      </c>
      <c r="Z74" s="53">
        <v>0</v>
      </c>
      <c r="AA74" s="54">
        <v>0</v>
      </c>
      <c r="AB74" s="43" t="s">
        <v>97</v>
      </c>
      <c r="AC74" s="44" t="s">
        <v>38</v>
      </c>
      <c r="AD74" s="46">
        <v>75</v>
      </c>
      <c r="AE74" s="45">
        <v>400</v>
      </c>
      <c r="AF74" s="45">
        <v>400</v>
      </c>
      <c r="AG74" s="45">
        <v>400</v>
      </c>
      <c r="AH74" s="45">
        <v>400</v>
      </c>
      <c r="AI74" s="45">
        <v>400</v>
      </c>
      <c r="AJ74" s="110"/>
      <c r="AK74" s="111"/>
      <c r="AL74" s="111"/>
      <c r="AM74" s="90">
        <f t="shared" ref="AM74:AM81" si="5">AD74+AE74+AF74+AG74+AH74+AI74</f>
        <v>2075</v>
      </c>
    </row>
    <row r="75" spans="1:39" ht="31.5" x14ac:dyDescent="0.2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53">
        <v>0</v>
      </c>
      <c r="S75" s="53">
        <v>6</v>
      </c>
      <c r="T75" s="53">
        <v>2</v>
      </c>
      <c r="U75" s="53">
        <v>1</v>
      </c>
      <c r="V75" s="53">
        <v>1</v>
      </c>
      <c r="W75" s="53">
        <v>0</v>
      </c>
      <c r="X75" s="53">
        <v>0</v>
      </c>
      <c r="Y75" s="53">
        <v>6</v>
      </c>
      <c r="Z75" s="53">
        <v>0</v>
      </c>
      <c r="AA75" s="54">
        <v>1</v>
      </c>
      <c r="AB75" s="55" t="s">
        <v>98</v>
      </c>
      <c r="AC75" s="61" t="s">
        <v>43</v>
      </c>
      <c r="AD75" s="62">
        <v>1</v>
      </c>
      <c r="AE75" s="63">
        <v>10</v>
      </c>
      <c r="AF75" s="63">
        <v>10</v>
      </c>
      <c r="AG75" s="63">
        <v>10</v>
      </c>
      <c r="AH75" s="63">
        <v>10</v>
      </c>
      <c r="AI75" s="63">
        <v>10</v>
      </c>
      <c r="AJ75" s="91">
        <f>SUM(AD75:AI75)</f>
        <v>51</v>
      </c>
      <c r="AK75" s="92"/>
      <c r="AL75" s="92"/>
      <c r="AM75" s="32">
        <f t="shared" si="5"/>
        <v>51</v>
      </c>
    </row>
    <row r="76" spans="1:39" ht="15.75" x14ac:dyDescent="0.25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53">
        <v>0</v>
      </c>
      <c r="S76" s="53">
        <v>6</v>
      </c>
      <c r="T76" s="53">
        <v>2</v>
      </c>
      <c r="U76" s="53">
        <v>1</v>
      </c>
      <c r="V76" s="53">
        <v>1</v>
      </c>
      <c r="W76" s="53">
        <v>0</v>
      </c>
      <c r="X76" s="53">
        <v>0</v>
      </c>
      <c r="Y76" s="53">
        <v>6</v>
      </c>
      <c r="Z76" s="53">
        <v>0</v>
      </c>
      <c r="AA76" s="54">
        <v>2</v>
      </c>
      <c r="AB76" s="55" t="s">
        <v>99</v>
      </c>
      <c r="AC76" s="61" t="s">
        <v>43</v>
      </c>
      <c r="AD76" s="62">
        <v>1</v>
      </c>
      <c r="AE76" s="63">
        <v>10</v>
      </c>
      <c r="AF76" s="63">
        <v>10</v>
      </c>
      <c r="AG76" s="63">
        <v>10</v>
      </c>
      <c r="AH76" s="63">
        <v>10</v>
      </c>
      <c r="AI76" s="63">
        <v>10</v>
      </c>
      <c r="AJ76" s="91"/>
      <c r="AK76" s="92"/>
      <c r="AL76" s="92"/>
      <c r="AM76" s="32">
        <f t="shared" si="5"/>
        <v>51</v>
      </c>
    </row>
    <row r="77" spans="1:39" ht="31.5" x14ac:dyDescent="0.25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53">
        <v>0</v>
      </c>
      <c r="S77" s="53">
        <v>6</v>
      </c>
      <c r="T77" s="53">
        <v>2</v>
      </c>
      <c r="U77" s="53">
        <v>1</v>
      </c>
      <c r="V77" s="53">
        <v>1</v>
      </c>
      <c r="W77" s="53">
        <v>0</v>
      </c>
      <c r="X77" s="53">
        <v>0</v>
      </c>
      <c r="Y77" s="53">
        <v>6</v>
      </c>
      <c r="Z77" s="53">
        <v>0</v>
      </c>
      <c r="AA77" s="54">
        <v>3</v>
      </c>
      <c r="AB77" s="55" t="s">
        <v>100</v>
      </c>
      <c r="AC77" s="61" t="s">
        <v>43</v>
      </c>
      <c r="AD77" s="62">
        <v>1</v>
      </c>
      <c r="AE77" s="63">
        <v>10</v>
      </c>
      <c r="AF77" s="63">
        <v>10</v>
      </c>
      <c r="AG77" s="63">
        <v>10</v>
      </c>
      <c r="AH77" s="63">
        <v>10</v>
      </c>
      <c r="AI77" s="63">
        <v>10</v>
      </c>
      <c r="AJ77" s="91"/>
      <c r="AK77" s="92"/>
      <c r="AL77" s="92"/>
      <c r="AM77" s="32">
        <f t="shared" si="5"/>
        <v>51</v>
      </c>
    </row>
    <row r="78" spans="1:39" ht="15.75" x14ac:dyDescent="0.25">
      <c r="A78" s="102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53">
        <v>0</v>
      </c>
      <c r="S78" s="53">
        <v>6</v>
      </c>
      <c r="T78" s="53">
        <v>2</v>
      </c>
      <c r="U78" s="53">
        <v>1</v>
      </c>
      <c r="V78" s="53">
        <v>1</v>
      </c>
      <c r="W78" s="53">
        <v>0</v>
      </c>
      <c r="X78" s="53">
        <v>0</v>
      </c>
      <c r="Y78" s="53">
        <v>6</v>
      </c>
      <c r="Z78" s="53">
        <v>0</v>
      </c>
      <c r="AA78" s="54">
        <v>4</v>
      </c>
      <c r="AB78" s="55" t="s">
        <v>101</v>
      </c>
      <c r="AC78" s="61" t="s">
        <v>43</v>
      </c>
      <c r="AD78" s="62">
        <v>1</v>
      </c>
      <c r="AE78" s="63">
        <v>10</v>
      </c>
      <c r="AF78" s="63">
        <v>10</v>
      </c>
      <c r="AG78" s="63">
        <v>10</v>
      </c>
      <c r="AH78" s="63">
        <v>10</v>
      </c>
      <c r="AI78" s="63">
        <v>10</v>
      </c>
      <c r="AJ78" s="91"/>
      <c r="AK78" s="92"/>
      <c r="AL78" s="92"/>
      <c r="AM78" s="32">
        <f t="shared" si="5"/>
        <v>51</v>
      </c>
    </row>
    <row r="79" spans="1:39" ht="47.25" x14ac:dyDescent="0.25">
      <c r="A79" s="105">
        <v>8</v>
      </c>
      <c r="B79" s="105">
        <v>0</v>
      </c>
      <c r="C79" s="105">
        <v>2</v>
      </c>
      <c r="D79" s="105">
        <v>0</v>
      </c>
      <c r="E79" s="105">
        <v>4</v>
      </c>
      <c r="F79" s="105">
        <v>0</v>
      </c>
      <c r="G79" s="105">
        <v>5</v>
      </c>
      <c r="H79" s="105">
        <v>0</v>
      </c>
      <c r="I79" s="105">
        <v>6</v>
      </c>
      <c r="J79" s="105">
        <v>2</v>
      </c>
      <c r="K79" s="105">
        <v>0</v>
      </c>
      <c r="L79" s="105">
        <v>1</v>
      </c>
      <c r="M79" s="105" t="s">
        <v>102</v>
      </c>
      <c r="N79" s="105">
        <v>5</v>
      </c>
      <c r="O79" s="105">
        <v>9</v>
      </c>
      <c r="P79" s="105">
        <v>9</v>
      </c>
      <c r="Q79" s="105">
        <v>0</v>
      </c>
      <c r="R79" s="53">
        <v>0</v>
      </c>
      <c r="S79" s="53">
        <v>6</v>
      </c>
      <c r="T79" s="53">
        <v>2</v>
      </c>
      <c r="U79" s="53">
        <v>1</v>
      </c>
      <c r="V79" s="53">
        <v>1</v>
      </c>
      <c r="W79" s="53">
        <v>0</v>
      </c>
      <c r="X79" s="53">
        <v>0</v>
      </c>
      <c r="Y79" s="53">
        <v>7</v>
      </c>
      <c r="Z79" s="53">
        <v>0</v>
      </c>
      <c r="AA79" s="54">
        <v>0</v>
      </c>
      <c r="AB79" s="43" t="s">
        <v>103</v>
      </c>
      <c r="AC79" s="44" t="s">
        <v>38</v>
      </c>
      <c r="AD79" s="46">
        <v>380</v>
      </c>
      <c r="AE79" s="46">
        <v>21.8</v>
      </c>
      <c r="AF79" s="45">
        <v>21.8</v>
      </c>
      <c r="AG79" s="46">
        <v>0</v>
      </c>
      <c r="AH79" s="45">
        <v>0</v>
      </c>
      <c r="AI79" s="45">
        <v>0</v>
      </c>
      <c r="AJ79" s="110"/>
      <c r="AK79" s="111"/>
      <c r="AL79" s="111"/>
      <c r="AM79" s="90">
        <f t="shared" si="5"/>
        <v>423.6</v>
      </c>
    </row>
    <row r="80" spans="1:39" ht="31.5" x14ac:dyDescent="0.25">
      <c r="A80" s="102"/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53">
        <v>0</v>
      </c>
      <c r="S80" s="53">
        <v>6</v>
      </c>
      <c r="T80" s="53">
        <v>2</v>
      </c>
      <c r="U80" s="53">
        <v>1</v>
      </c>
      <c r="V80" s="53">
        <v>1</v>
      </c>
      <c r="W80" s="53">
        <v>0</v>
      </c>
      <c r="X80" s="53">
        <v>0</v>
      </c>
      <c r="Y80" s="53">
        <v>7</v>
      </c>
      <c r="Z80" s="53">
        <v>0</v>
      </c>
      <c r="AA80" s="54">
        <v>1</v>
      </c>
      <c r="AB80" s="55" t="s">
        <v>104</v>
      </c>
      <c r="AC80" s="61" t="s">
        <v>43</v>
      </c>
      <c r="AD80" s="62">
        <v>6</v>
      </c>
      <c r="AE80" s="63">
        <v>2</v>
      </c>
      <c r="AF80" s="63">
        <v>2</v>
      </c>
      <c r="AG80" s="63">
        <v>0</v>
      </c>
      <c r="AH80" s="63">
        <v>0</v>
      </c>
      <c r="AI80" s="63">
        <v>0</v>
      </c>
      <c r="AJ80" s="91"/>
      <c r="AK80" s="92"/>
      <c r="AL80" s="92"/>
      <c r="AM80" s="32">
        <f t="shared" si="5"/>
        <v>10</v>
      </c>
    </row>
    <row r="81" spans="1:39" ht="31.5" x14ac:dyDescent="0.25">
      <c r="A81" s="102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53">
        <v>0</v>
      </c>
      <c r="S81" s="53">
        <v>6</v>
      </c>
      <c r="T81" s="53">
        <v>2</v>
      </c>
      <c r="U81" s="53">
        <v>1</v>
      </c>
      <c r="V81" s="53">
        <v>1</v>
      </c>
      <c r="W81" s="53">
        <v>0</v>
      </c>
      <c r="X81" s="53">
        <v>0</v>
      </c>
      <c r="Y81" s="53">
        <v>7</v>
      </c>
      <c r="Z81" s="53">
        <v>0</v>
      </c>
      <c r="AA81" s="54">
        <v>2</v>
      </c>
      <c r="AB81" s="55" t="s">
        <v>91</v>
      </c>
      <c r="AC81" s="61" t="s">
        <v>43</v>
      </c>
      <c r="AD81" s="62">
        <v>6</v>
      </c>
      <c r="AE81" s="63">
        <v>2</v>
      </c>
      <c r="AF81" s="63">
        <v>2</v>
      </c>
      <c r="AG81" s="63">
        <v>0</v>
      </c>
      <c r="AH81" s="63">
        <v>0</v>
      </c>
      <c r="AI81" s="63">
        <v>0</v>
      </c>
      <c r="AJ81" s="91"/>
      <c r="AK81" s="92"/>
      <c r="AL81" s="92"/>
      <c r="AM81" s="32">
        <f t="shared" si="5"/>
        <v>10</v>
      </c>
    </row>
    <row r="82" spans="1:39" ht="47.25" x14ac:dyDescent="0.25">
      <c r="A82" s="102"/>
      <c r="B82" s="102"/>
      <c r="C82" s="102"/>
      <c r="D82" s="103"/>
      <c r="E82" s="103"/>
      <c r="F82" s="103"/>
      <c r="G82" s="103"/>
      <c r="H82" s="103"/>
      <c r="I82" s="104"/>
      <c r="J82" s="104"/>
      <c r="K82" s="104"/>
      <c r="L82" s="104"/>
      <c r="M82" s="104"/>
      <c r="N82" s="104"/>
      <c r="O82" s="104"/>
      <c r="P82" s="104"/>
      <c r="Q82" s="104"/>
      <c r="R82" s="105">
        <v>0</v>
      </c>
      <c r="S82" s="105">
        <v>6</v>
      </c>
      <c r="T82" s="105">
        <v>2</v>
      </c>
      <c r="U82" s="105">
        <v>1</v>
      </c>
      <c r="V82" s="105">
        <v>1</v>
      </c>
      <c r="W82" s="105">
        <v>0</v>
      </c>
      <c r="X82" s="105">
        <v>0</v>
      </c>
      <c r="Y82" s="105">
        <v>8</v>
      </c>
      <c r="Z82" s="105">
        <v>0</v>
      </c>
      <c r="AA82" s="106">
        <v>0</v>
      </c>
      <c r="AB82" s="112" t="s">
        <v>105</v>
      </c>
      <c r="AC82" s="61" t="s">
        <v>49</v>
      </c>
      <c r="AD82" s="62">
        <v>1</v>
      </c>
      <c r="AE82" s="62">
        <v>1</v>
      </c>
      <c r="AF82" s="62">
        <v>1</v>
      </c>
      <c r="AG82" s="62">
        <v>1</v>
      </c>
      <c r="AH82" s="62">
        <v>1</v>
      </c>
      <c r="AI82" s="62">
        <v>1</v>
      </c>
      <c r="AJ82" s="107"/>
      <c r="AK82" s="107"/>
      <c r="AL82" s="107"/>
      <c r="AM82" s="30"/>
    </row>
    <row r="83" spans="1:39" ht="31.5" x14ac:dyDescent="0.25">
      <c r="A83" s="102"/>
      <c r="B83" s="102"/>
      <c r="C83" s="102"/>
      <c r="D83" s="103"/>
      <c r="E83" s="103"/>
      <c r="F83" s="103"/>
      <c r="G83" s="103"/>
      <c r="H83" s="103"/>
      <c r="I83" s="104"/>
      <c r="J83" s="104"/>
      <c r="K83" s="104"/>
      <c r="L83" s="104"/>
      <c r="M83" s="104"/>
      <c r="N83" s="104"/>
      <c r="O83" s="104"/>
      <c r="P83" s="104"/>
      <c r="Q83" s="104"/>
      <c r="R83" s="105">
        <v>0</v>
      </c>
      <c r="S83" s="105">
        <v>6</v>
      </c>
      <c r="T83" s="105">
        <v>2</v>
      </c>
      <c r="U83" s="105">
        <v>1</v>
      </c>
      <c r="V83" s="105">
        <v>1</v>
      </c>
      <c r="W83" s="105">
        <v>0</v>
      </c>
      <c r="X83" s="105">
        <v>0</v>
      </c>
      <c r="Y83" s="105">
        <v>8</v>
      </c>
      <c r="Z83" s="105">
        <v>0</v>
      </c>
      <c r="AA83" s="106">
        <v>1</v>
      </c>
      <c r="AB83" s="55" t="s">
        <v>106</v>
      </c>
      <c r="AC83" s="61" t="s">
        <v>41</v>
      </c>
      <c r="AD83" s="62">
        <v>100</v>
      </c>
      <c r="AE83" s="62">
        <v>100</v>
      </c>
      <c r="AF83" s="62">
        <v>100</v>
      </c>
      <c r="AG83" s="62">
        <v>100</v>
      </c>
      <c r="AH83" s="62">
        <v>100</v>
      </c>
      <c r="AI83" s="62">
        <v>100</v>
      </c>
      <c r="AJ83" s="107"/>
      <c r="AK83" s="107"/>
      <c r="AL83" s="107"/>
      <c r="AM83" s="30"/>
    </row>
    <row r="84" spans="1:39" ht="47.25" x14ac:dyDescent="0.25">
      <c r="A84" s="102"/>
      <c r="B84" s="102"/>
      <c r="C84" s="102"/>
      <c r="D84" s="103"/>
      <c r="E84" s="103"/>
      <c r="F84" s="103"/>
      <c r="G84" s="103"/>
      <c r="H84" s="103"/>
      <c r="I84" s="104"/>
      <c r="J84" s="104"/>
      <c r="K84" s="104"/>
      <c r="L84" s="104"/>
      <c r="M84" s="104"/>
      <c r="N84" s="104"/>
      <c r="O84" s="104"/>
      <c r="P84" s="104"/>
      <c r="Q84" s="104"/>
      <c r="R84" s="105">
        <v>0</v>
      </c>
      <c r="S84" s="105">
        <v>6</v>
      </c>
      <c r="T84" s="105">
        <v>2</v>
      </c>
      <c r="U84" s="105">
        <v>1</v>
      </c>
      <c r="V84" s="105">
        <v>1</v>
      </c>
      <c r="W84" s="105">
        <v>0</v>
      </c>
      <c r="X84" s="105">
        <v>0</v>
      </c>
      <c r="Y84" s="105">
        <v>8</v>
      </c>
      <c r="Z84" s="105">
        <v>0</v>
      </c>
      <c r="AA84" s="106">
        <v>2</v>
      </c>
      <c r="AB84" s="55" t="s">
        <v>107</v>
      </c>
      <c r="AC84" s="61" t="s">
        <v>43</v>
      </c>
      <c r="AD84" s="62">
        <v>2</v>
      </c>
      <c r="AE84" s="62">
        <v>2</v>
      </c>
      <c r="AF84" s="62">
        <v>2</v>
      </c>
      <c r="AG84" s="62">
        <v>2</v>
      </c>
      <c r="AH84" s="62">
        <v>2</v>
      </c>
      <c r="AI84" s="62">
        <v>2</v>
      </c>
      <c r="AJ84" s="107"/>
      <c r="AK84" s="107"/>
      <c r="AL84" s="107"/>
      <c r="AM84" s="30">
        <f>AD84+AE84+AF84+AG84+AH84+AI84</f>
        <v>12</v>
      </c>
    </row>
    <row r="85" spans="1:39" ht="63" x14ac:dyDescent="0.25">
      <c r="A85" s="102"/>
      <c r="B85" s="102"/>
      <c r="C85" s="102"/>
      <c r="D85" s="103"/>
      <c r="E85" s="103"/>
      <c r="F85" s="103"/>
      <c r="G85" s="103"/>
      <c r="H85" s="103"/>
      <c r="I85" s="104"/>
      <c r="J85" s="104"/>
      <c r="K85" s="104"/>
      <c r="L85" s="104"/>
      <c r="M85" s="104"/>
      <c r="N85" s="104"/>
      <c r="O85" s="104"/>
      <c r="P85" s="104"/>
      <c r="Q85" s="104"/>
      <c r="R85" s="105">
        <v>0</v>
      </c>
      <c r="S85" s="105">
        <v>6</v>
      </c>
      <c r="T85" s="105">
        <v>2</v>
      </c>
      <c r="U85" s="105">
        <v>1</v>
      </c>
      <c r="V85" s="105">
        <v>1</v>
      </c>
      <c r="W85" s="105">
        <v>0</v>
      </c>
      <c r="X85" s="105">
        <v>0</v>
      </c>
      <c r="Y85" s="105">
        <v>8</v>
      </c>
      <c r="Z85" s="105">
        <v>0</v>
      </c>
      <c r="AA85" s="106">
        <v>3</v>
      </c>
      <c r="AB85" s="55" t="s">
        <v>108</v>
      </c>
      <c r="AC85" s="61" t="s">
        <v>43</v>
      </c>
      <c r="AD85" s="62">
        <v>1</v>
      </c>
      <c r="AE85" s="62">
        <v>1</v>
      </c>
      <c r="AF85" s="62">
        <v>1</v>
      </c>
      <c r="AG85" s="62">
        <v>1</v>
      </c>
      <c r="AH85" s="62">
        <v>1</v>
      </c>
      <c r="AI85" s="62">
        <v>1</v>
      </c>
      <c r="AJ85" s="107"/>
      <c r="AK85" s="107"/>
      <c r="AL85" s="107"/>
      <c r="AM85" s="30">
        <f>AD85+AE85+AF85+AG85+AH85+AI85</f>
        <v>6</v>
      </c>
    </row>
    <row r="86" spans="1:39" ht="63" x14ac:dyDescent="0.25">
      <c r="A86" s="102"/>
      <c r="B86" s="102"/>
      <c r="C86" s="102"/>
      <c r="D86" s="103"/>
      <c r="E86" s="103"/>
      <c r="F86" s="103"/>
      <c r="G86" s="103"/>
      <c r="H86" s="103"/>
      <c r="I86" s="104"/>
      <c r="J86" s="104"/>
      <c r="K86" s="104"/>
      <c r="L86" s="104"/>
      <c r="M86" s="104"/>
      <c r="N86" s="104"/>
      <c r="O86" s="104"/>
      <c r="P86" s="104"/>
      <c r="Q86" s="104"/>
      <c r="R86" s="105">
        <v>0</v>
      </c>
      <c r="S86" s="105">
        <v>6</v>
      </c>
      <c r="T86" s="105">
        <v>2</v>
      </c>
      <c r="U86" s="105">
        <v>1</v>
      </c>
      <c r="V86" s="105">
        <v>1</v>
      </c>
      <c r="W86" s="105">
        <v>0</v>
      </c>
      <c r="X86" s="105">
        <v>0</v>
      </c>
      <c r="Y86" s="105">
        <v>8</v>
      </c>
      <c r="Z86" s="105">
        <v>0</v>
      </c>
      <c r="AA86" s="106">
        <v>4</v>
      </c>
      <c r="AB86" s="55" t="s">
        <v>109</v>
      </c>
      <c r="AC86" s="61" t="s">
        <v>43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107"/>
      <c r="AK86" s="107"/>
      <c r="AL86" s="107"/>
      <c r="AM86" s="30">
        <f>AD86+AE86+AF86+AG86+AH86+AI86</f>
        <v>0</v>
      </c>
    </row>
    <row r="87" spans="1:39" ht="15.75" x14ac:dyDescent="0.25">
      <c r="A87" s="102"/>
      <c r="B87" s="102"/>
      <c r="C87" s="102"/>
      <c r="D87" s="103"/>
      <c r="E87" s="103"/>
      <c r="F87" s="103"/>
      <c r="G87" s="103"/>
      <c r="H87" s="103"/>
      <c r="I87" s="104"/>
      <c r="J87" s="104"/>
      <c r="K87" s="104"/>
      <c r="L87" s="104"/>
      <c r="M87" s="104"/>
      <c r="N87" s="104"/>
      <c r="O87" s="104"/>
      <c r="P87" s="104"/>
      <c r="Q87" s="104"/>
      <c r="R87" s="105">
        <v>0</v>
      </c>
      <c r="S87" s="105">
        <v>6</v>
      </c>
      <c r="T87" s="105">
        <v>2</v>
      </c>
      <c r="U87" s="105">
        <v>1</v>
      </c>
      <c r="V87" s="105">
        <v>1</v>
      </c>
      <c r="W87" s="105">
        <v>0</v>
      </c>
      <c r="X87" s="105">
        <v>0</v>
      </c>
      <c r="Y87" s="105">
        <v>8</v>
      </c>
      <c r="Z87" s="105">
        <v>0</v>
      </c>
      <c r="AA87" s="106">
        <v>5</v>
      </c>
      <c r="AB87" s="55" t="s">
        <v>75</v>
      </c>
      <c r="AC87" s="61" t="s">
        <v>41</v>
      </c>
      <c r="AD87" s="62">
        <v>48.2</v>
      </c>
      <c r="AE87" s="62">
        <v>48</v>
      </c>
      <c r="AF87" s="62">
        <v>47</v>
      </c>
      <c r="AG87" s="62">
        <v>46</v>
      </c>
      <c r="AH87" s="62">
        <v>45</v>
      </c>
      <c r="AI87" s="62">
        <v>44</v>
      </c>
      <c r="AJ87" s="107"/>
      <c r="AK87" s="107"/>
      <c r="AL87" s="107"/>
      <c r="AM87" s="30"/>
    </row>
    <row r="88" spans="1:39" ht="77.25" customHeight="1" x14ac:dyDescent="0.25">
      <c r="A88" s="102"/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53">
        <v>0</v>
      </c>
      <c r="S88" s="53">
        <v>6</v>
      </c>
      <c r="T88" s="53">
        <v>2</v>
      </c>
      <c r="U88" s="53">
        <v>1</v>
      </c>
      <c r="V88" s="53">
        <v>2</v>
      </c>
      <c r="W88" s="53">
        <v>0</v>
      </c>
      <c r="X88" s="53">
        <v>0</v>
      </c>
      <c r="Y88" s="53">
        <v>0</v>
      </c>
      <c r="Z88" s="53">
        <v>0</v>
      </c>
      <c r="AA88" s="54">
        <v>0</v>
      </c>
      <c r="AB88" s="71" t="s">
        <v>110</v>
      </c>
      <c r="AC88" s="72" t="s">
        <v>38</v>
      </c>
      <c r="AD88" s="45">
        <v>0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88"/>
      <c r="AK88" s="89"/>
      <c r="AL88" s="89"/>
      <c r="AM88" s="90">
        <f>SUM(AD88:AI88)</f>
        <v>0</v>
      </c>
    </row>
    <row r="89" spans="1:39" ht="31.5" x14ac:dyDescent="0.25">
      <c r="A89" s="102"/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53">
        <v>0</v>
      </c>
      <c r="S89" s="53">
        <v>6</v>
      </c>
      <c r="T89" s="53">
        <v>2</v>
      </c>
      <c r="U89" s="53">
        <v>1</v>
      </c>
      <c r="V89" s="53">
        <v>2</v>
      </c>
      <c r="W89" s="53">
        <v>0</v>
      </c>
      <c r="X89" s="53">
        <v>0</v>
      </c>
      <c r="Y89" s="53">
        <v>0</v>
      </c>
      <c r="Z89" s="53">
        <v>0</v>
      </c>
      <c r="AA89" s="54">
        <v>1</v>
      </c>
      <c r="AB89" s="55" t="s">
        <v>111</v>
      </c>
      <c r="AC89" s="61" t="s">
        <v>41</v>
      </c>
      <c r="AD89" s="62">
        <v>100</v>
      </c>
      <c r="AE89" s="63">
        <v>100</v>
      </c>
      <c r="AF89" s="63">
        <v>100</v>
      </c>
      <c r="AG89" s="63">
        <v>100</v>
      </c>
      <c r="AH89" s="63">
        <v>100</v>
      </c>
      <c r="AI89" s="63">
        <v>100</v>
      </c>
      <c r="AJ89" s="91"/>
      <c r="AK89" s="92"/>
      <c r="AL89" s="92"/>
      <c r="AM89" s="32"/>
    </row>
    <row r="90" spans="1:39" ht="63" x14ac:dyDescent="0.25">
      <c r="A90" s="102"/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53">
        <v>0</v>
      </c>
      <c r="S90" s="53">
        <v>6</v>
      </c>
      <c r="T90" s="53">
        <v>2</v>
      </c>
      <c r="U90" s="53">
        <v>1</v>
      </c>
      <c r="V90" s="53">
        <v>2</v>
      </c>
      <c r="W90" s="53">
        <v>0</v>
      </c>
      <c r="X90" s="53">
        <v>0</v>
      </c>
      <c r="Y90" s="53">
        <v>0</v>
      </c>
      <c r="Z90" s="53">
        <v>0</v>
      </c>
      <c r="AA90" s="54">
        <v>2</v>
      </c>
      <c r="AB90" s="55" t="s">
        <v>112</v>
      </c>
      <c r="AC90" s="61" t="s">
        <v>41</v>
      </c>
      <c r="AD90" s="62">
        <v>100</v>
      </c>
      <c r="AE90" s="63">
        <v>100</v>
      </c>
      <c r="AF90" s="63">
        <v>100</v>
      </c>
      <c r="AG90" s="63">
        <v>100</v>
      </c>
      <c r="AH90" s="63">
        <v>100</v>
      </c>
      <c r="AI90" s="63">
        <v>100</v>
      </c>
      <c r="AJ90" s="91"/>
      <c r="AK90" s="92"/>
      <c r="AL90" s="92"/>
      <c r="AM90" s="32"/>
    </row>
    <row r="91" spans="1:39" ht="47.25" x14ac:dyDescent="0.25">
      <c r="A91" s="102"/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53">
        <v>0</v>
      </c>
      <c r="S91" s="53">
        <v>6</v>
      </c>
      <c r="T91" s="53">
        <v>2</v>
      </c>
      <c r="U91" s="53">
        <v>1</v>
      </c>
      <c r="V91" s="53">
        <v>2</v>
      </c>
      <c r="W91" s="53">
        <v>0</v>
      </c>
      <c r="X91" s="53">
        <v>0</v>
      </c>
      <c r="Y91" s="53">
        <v>1</v>
      </c>
      <c r="Z91" s="53">
        <v>0</v>
      </c>
      <c r="AA91" s="54">
        <v>0</v>
      </c>
      <c r="AB91" s="43" t="s">
        <v>113</v>
      </c>
      <c r="AC91" s="61" t="s">
        <v>49</v>
      </c>
      <c r="AD91" s="62">
        <v>1</v>
      </c>
      <c r="AE91" s="63">
        <v>1</v>
      </c>
      <c r="AF91" s="62">
        <v>1</v>
      </c>
      <c r="AG91" s="62">
        <v>1</v>
      </c>
      <c r="AH91" s="62">
        <v>1</v>
      </c>
      <c r="AI91" s="62">
        <v>1</v>
      </c>
      <c r="AJ91" s="113"/>
      <c r="AK91" s="114"/>
      <c r="AL91" s="114"/>
      <c r="AM91" s="29"/>
    </row>
    <row r="92" spans="1:39" ht="31.5" x14ac:dyDescent="0.25">
      <c r="A92" s="102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53">
        <v>0</v>
      </c>
      <c r="S92" s="53">
        <v>6</v>
      </c>
      <c r="T92" s="53">
        <v>2</v>
      </c>
      <c r="U92" s="53">
        <v>1</v>
      </c>
      <c r="V92" s="53">
        <v>2</v>
      </c>
      <c r="W92" s="53">
        <v>0</v>
      </c>
      <c r="X92" s="53">
        <v>0</v>
      </c>
      <c r="Y92" s="53">
        <v>1</v>
      </c>
      <c r="Z92" s="53">
        <v>0</v>
      </c>
      <c r="AA92" s="54">
        <v>1</v>
      </c>
      <c r="AB92" s="55" t="s">
        <v>114</v>
      </c>
      <c r="AC92" s="61" t="s">
        <v>43</v>
      </c>
      <c r="AD92" s="62">
        <v>30</v>
      </c>
      <c r="AE92" s="63">
        <v>80</v>
      </c>
      <c r="AF92" s="62">
        <v>80</v>
      </c>
      <c r="AG92" s="62">
        <v>80</v>
      </c>
      <c r="AH92" s="62">
        <v>80</v>
      </c>
      <c r="AI92" s="62">
        <v>80</v>
      </c>
      <c r="AJ92" s="113"/>
      <c r="AK92" s="114"/>
      <c r="AL92" s="114"/>
      <c r="AM92" s="29">
        <f>SUM(AD92:AI92)</f>
        <v>430</v>
      </c>
    </row>
    <row r="93" spans="1:39" ht="47.25" x14ac:dyDescent="0.25">
      <c r="A93" s="102"/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53">
        <v>0</v>
      </c>
      <c r="S93" s="53">
        <v>6</v>
      </c>
      <c r="T93" s="53">
        <v>2</v>
      </c>
      <c r="U93" s="53">
        <v>1</v>
      </c>
      <c r="V93" s="53">
        <v>2</v>
      </c>
      <c r="W93" s="53">
        <v>0</v>
      </c>
      <c r="X93" s="53">
        <v>0</v>
      </c>
      <c r="Y93" s="53">
        <v>1</v>
      </c>
      <c r="Z93" s="53">
        <v>0</v>
      </c>
      <c r="AA93" s="54">
        <v>2</v>
      </c>
      <c r="AB93" s="115" t="s">
        <v>115</v>
      </c>
      <c r="AC93" s="116" t="s">
        <v>43</v>
      </c>
      <c r="AD93" s="117">
        <v>0</v>
      </c>
      <c r="AE93" s="118">
        <v>8</v>
      </c>
      <c r="AF93" s="117">
        <v>8</v>
      </c>
      <c r="AG93" s="117">
        <v>8</v>
      </c>
      <c r="AH93" s="117">
        <v>8</v>
      </c>
      <c r="AI93" s="117">
        <v>8</v>
      </c>
      <c r="AJ93" s="119"/>
      <c r="AK93" s="120"/>
      <c r="AL93" s="120"/>
      <c r="AM93" s="38">
        <f>SUM(AD93:AI93)</f>
        <v>40</v>
      </c>
    </row>
    <row r="94" spans="1:39" ht="47.25" x14ac:dyDescent="0.25">
      <c r="A94" s="102"/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53">
        <v>0</v>
      </c>
      <c r="S94" s="53">
        <v>6</v>
      </c>
      <c r="T94" s="53">
        <v>2</v>
      </c>
      <c r="U94" s="53">
        <v>1</v>
      </c>
      <c r="V94" s="53">
        <v>2</v>
      </c>
      <c r="W94" s="53">
        <v>0</v>
      </c>
      <c r="X94" s="53">
        <v>0</v>
      </c>
      <c r="Y94" s="53">
        <v>2</v>
      </c>
      <c r="Z94" s="53">
        <v>0</v>
      </c>
      <c r="AA94" s="54">
        <v>0</v>
      </c>
      <c r="AB94" s="43" t="s">
        <v>116</v>
      </c>
      <c r="AC94" s="61" t="s">
        <v>49</v>
      </c>
      <c r="AD94" s="62">
        <v>1</v>
      </c>
      <c r="AE94" s="63">
        <v>1</v>
      </c>
      <c r="AF94" s="62">
        <v>1</v>
      </c>
      <c r="AG94" s="62">
        <v>1</v>
      </c>
      <c r="AH94" s="62">
        <v>1</v>
      </c>
      <c r="AI94" s="62">
        <v>1</v>
      </c>
      <c r="AJ94" s="114"/>
      <c r="AK94" s="114"/>
      <c r="AL94" s="114"/>
      <c r="AM94" s="29"/>
    </row>
    <row r="95" spans="1:39" ht="47.25" x14ac:dyDescent="0.25">
      <c r="A95" s="102"/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53">
        <v>0</v>
      </c>
      <c r="S95" s="53">
        <v>6</v>
      </c>
      <c r="T95" s="53">
        <v>2</v>
      </c>
      <c r="U95" s="53">
        <v>1</v>
      </c>
      <c r="V95" s="53">
        <v>2</v>
      </c>
      <c r="W95" s="53">
        <v>0</v>
      </c>
      <c r="X95" s="53">
        <v>0</v>
      </c>
      <c r="Y95" s="53">
        <v>2</v>
      </c>
      <c r="Z95" s="53">
        <v>0</v>
      </c>
      <c r="AA95" s="54">
        <v>1</v>
      </c>
      <c r="AB95" s="55" t="s">
        <v>117</v>
      </c>
      <c r="AC95" s="61" t="s">
        <v>43</v>
      </c>
      <c r="AD95" s="62">
        <v>5</v>
      </c>
      <c r="AE95" s="63">
        <v>80</v>
      </c>
      <c r="AF95" s="62">
        <v>80</v>
      </c>
      <c r="AG95" s="62">
        <v>80</v>
      </c>
      <c r="AH95" s="62">
        <v>80</v>
      </c>
      <c r="AI95" s="62">
        <v>80</v>
      </c>
      <c r="AJ95" s="114"/>
      <c r="AK95" s="114"/>
      <c r="AL95" s="114"/>
      <c r="AM95" s="29">
        <f>SUM(AD95:AI95)</f>
        <v>405</v>
      </c>
    </row>
  </sheetData>
  <mergeCells count="32">
    <mergeCell ref="AD2:AM2"/>
    <mergeCell ref="C3:AM3"/>
    <mergeCell ref="C4:AM4"/>
    <mergeCell ref="C5:AM5"/>
    <mergeCell ref="C6:AM6"/>
    <mergeCell ref="A13:Q13"/>
    <mergeCell ref="C7:AM7"/>
    <mergeCell ref="C8:AM8"/>
    <mergeCell ref="I10:AM10"/>
    <mergeCell ref="I11:AM11"/>
    <mergeCell ref="A14:C16"/>
    <mergeCell ref="D14:E16"/>
    <mergeCell ref="R16:S16"/>
    <mergeCell ref="W16:Y16"/>
    <mergeCell ref="F14:G16"/>
    <mergeCell ref="H16:I16"/>
    <mergeCell ref="H14:Q15"/>
    <mergeCell ref="K16:L16"/>
    <mergeCell ref="M16:Q16"/>
    <mergeCell ref="AH15:AH16"/>
    <mergeCell ref="AI15:AI16"/>
    <mergeCell ref="AB13:AB16"/>
    <mergeCell ref="Z16:AA16"/>
    <mergeCell ref="AM15:AM16"/>
    <mergeCell ref="R13:AA15"/>
    <mergeCell ref="AD13:AL14"/>
    <mergeCell ref="AM13:AM14"/>
    <mergeCell ref="AC13:AC16"/>
    <mergeCell ref="AD15:AD16"/>
    <mergeCell ref="AE15:AE16"/>
    <mergeCell ref="AF15:AF16"/>
    <mergeCell ref="AG15:AG16"/>
  </mergeCells>
  <pageMargins left="0.70078778266906705" right="0.30708679556846602" top="0.19685050845146199" bottom="0.19685050845146199" header="0.30000001192092901" footer="0.30000001192092901"/>
  <pageSetup paperSize="9" scale="4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Абрамова Надежда</cp:lastModifiedBy>
  <dcterms:created xsi:type="dcterms:W3CDTF">2024-12-24T12:03:26Z</dcterms:created>
  <dcterms:modified xsi:type="dcterms:W3CDTF">2025-12-05T12:30:51Z</dcterms:modified>
</cp:coreProperties>
</file>